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0" yWindow="-120" windowWidth="17445" windowHeight="7860"/>
  </bookViews>
  <sheets>
    <sheet name="Обложка" sheetId="1" r:id="rId1"/>
    <sheet name="Усл.обозначения" sheetId="2" r:id="rId2"/>
    <sheet name="Содержание" sheetId="3" r:id="rId3"/>
    <sheet name="Метод.пояснения" sheetId="4" r:id="rId4"/>
    <sheet name="Аннотация" sheetId="5" r:id="rId5"/>
    <sheet name="1" sheetId="17" r:id="rId6"/>
    <sheet name="2" sheetId="16" r:id="rId7"/>
    <sheet name="3" sheetId="18" r:id="rId8"/>
  </sheets>
  <definedNames>
    <definedName name="_xlnm._FilterDatabase" localSheetId="5" hidden="1">'1'!$A$5:$M$1889</definedName>
    <definedName name="_xlnm._FilterDatabase" localSheetId="6" hidden="1">'2'!$A$5:$K$5</definedName>
    <definedName name="_xlnm._FilterDatabase" localSheetId="7" hidden="1">'3'!$A$5:$R$136</definedName>
    <definedName name="_xlnm.Print_Titles" localSheetId="5">'1'!$2:$4</definedName>
    <definedName name="_xlnm.Print_Titles" localSheetId="6">'2'!$2:$4</definedName>
    <definedName name="_xlnm.Print_Titles" localSheetId="7">'3'!$2:$4</definedName>
    <definedName name="_xlnm.Print_Area" localSheetId="5">'1'!$A$1:$M$1889</definedName>
    <definedName name="_xlnm.Print_Area" localSheetId="2">Содержание!$A$1:$B$551</definedName>
  </definedNames>
  <calcPr calcId="144525"/>
</workbook>
</file>

<file path=xl/calcChain.xml><?xml version="1.0" encoding="utf-8"?>
<calcChain xmlns="http://schemas.openxmlformats.org/spreadsheetml/2006/main">
  <c r="C69" i="18" l="1"/>
  <c r="C72" i="18" s="1"/>
  <c r="C74" i="18" s="1"/>
  <c r="I40" i="16"/>
  <c r="H40" i="16"/>
  <c r="J41" i="16"/>
  <c r="I41" i="16"/>
  <c r="H41" i="16"/>
  <c r="J40" i="16"/>
  <c r="L130" i="18"/>
  <c r="K130" i="18"/>
  <c r="J130" i="18"/>
  <c r="I130" i="18"/>
  <c r="H130" i="18"/>
  <c r="H128" i="18" s="1"/>
  <c r="L129" i="18"/>
  <c r="K129" i="18"/>
  <c r="J129" i="18"/>
  <c r="I129" i="18"/>
  <c r="H129" i="18"/>
  <c r="L128" i="18"/>
  <c r="K128" i="18"/>
  <c r="J128" i="18"/>
  <c r="L127" i="18"/>
  <c r="K127" i="18"/>
  <c r="J127" i="18"/>
  <c r="I127" i="18"/>
  <c r="H127" i="18"/>
  <c r="L126" i="18"/>
  <c r="K126" i="18"/>
  <c r="J126" i="18"/>
  <c r="I126" i="18"/>
  <c r="H126" i="18"/>
  <c r="L125" i="18"/>
  <c r="K125" i="18"/>
  <c r="J125" i="18"/>
  <c r="L123" i="18"/>
  <c r="K123" i="18"/>
  <c r="J123" i="18"/>
  <c r="I123" i="18"/>
  <c r="H123" i="18"/>
  <c r="L122" i="18"/>
  <c r="K122" i="18"/>
  <c r="J122" i="18"/>
  <c r="I122" i="18"/>
  <c r="H122" i="18"/>
  <c r="L121" i="18"/>
  <c r="K121" i="18"/>
  <c r="J121" i="18"/>
  <c r="L120" i="18"/>
  <c r="K120" i="18"/>
  <c r="J120" i="18"/>
  <c r="I120" i="18"/>
  <c r="H120" i="18"/>
  <c r="L119" i="18"/>
  <c r="K119" i="18"/>
  <c r="J119" i="18"/>
  <c r="I119" i="18"/>
  <c r="I118" i="18" s="1"/>
  <c r="H119" i="18"/>
  <c r="L118" i="18"/>
  <c r="K118" i="18"/>
  <c r="J118" i="18"/>
  <c r="L116" i="18"/>
  <c r="K116" i="18"/>
  <c r="J116" i="18"/>
  <c r="I116" i="18"/>
  <c r="H116" i="18"/>
  <c r="H114" i="18" s="1"/>
  <c r="L115" i="18"/>
  <c r="K115" i="18"/>
  <c r="J115" i="18"/>
  <c r="I115" i="18"/>
  <c r="H115" i="18"/>
  <c r="L114" i="18"/>
  <c r="K114" i="18"/>
  <c r="J114" i="18"/>
  <c r="L113" i="18"/>
  <c r="K113" i="18"/>
  <c r="J113" i="18"/>
  <c r="I113" i="18"/>
  <c r="H113" i="18"/>
  <c r="L112" i="18"/>
  <c r="K112" i="18"/>
  <c r="J112" i="18"/>
  <c r="I112" i="18"/>
  <c r="H112" i="18"/>
  <c r="L111" i="18"/>
  <c r="K111" i="18"/>
  <c r="J111" i="18"/>
  <c r="L109" i="18"/>
  <c r="K109" i="18"/>
  <c r="J109" i="18"/>
  <c r="I109" i="18"/>
  <c r="H109" i="18"/>
  <c r="L108" i="18"/>
  <c r="K108" i="18"/>
  <c r="J108" i="18"/>
  <c r="I108" i="18"/>
  <c r="H108" i="18"/>
  <c r="L107" i="18"/>
  <c r="K107" i="18"/>
  <c r="J107" i="18"/>
  <c r="L106" i="18"/>
  <c r="K106" i="18"/>
  <c r="J106" i="18"/>
  <c r="I106" i="18"/>
  <c r="H106" i="18"/>
  <c r="L105" i="18"/>
  <c r="K105" i="18"/>
  <c r="J105" i="18"/>
  <c r="I105" i="18"/>
  <c r="H105" i="18"/>
  <c r="L104" i="18"/>
  <c r="K104" i="18"/>
  <c r="J104" i="18"/>
  <c r="I104" i="18"/>
  <c r="L102" i="18"/>
  <c r="K102" i="18"/>
  <c r="J102" i="18"/>
  <c r="I102" i="18"/>
  <c r="H102" i="18"/>
  <c r="L101" i="18"/>
  <c r="K101" i="18"/>
  <c r="J101" i="18"/>
  <c r="I101" i="18"/>
  <c r="H101" i="18"/>
  <c r="L100" i="18"/>
  <c r="K100" i="18"/>
  <c r="J100" i="18"/>
  <c r="L99" i="18"/>
  <c r="K99" i="18"/>
  <c r="J99" i="18"/>
  <c r="I99" i="18"/>
  <c r="H99" i="18"/>
  <c r="L98" i="18"/>
  <c r="K98" i="18"/>
  <c r="J98" i="18"/>
  <c r="I98" i="18"/>
  <c r="H98" i="18"/>
  <c r="L97" i="18"/>
  <c r="K97" i="18"/>
  <c r="J97" i="18"/>
  <c r="L95" i="18"/>
  <c r="K95" i="18"/>
  <c r="J95" i="18"/>
  <c r="I95" i="18"/>
  <c r="H95" i="18"/>
  <c r="L94" i="18"/>
  <c r="K94" i="18"/>
  <c r="J94" i="18"/>
  <c r="I94" i="18"/>
  <c r="H94" i="18"/>
  <c r="L93" i="18"/>
  <c r="K93" i="18"/>
  <c r="J93" i="18"/>
  <c r="L92" i="18"/>
  <c r="K92" i="18"/>
  <c r="J92" i="18"/>
  <c r="I92" i="18"/>
  <c r="H92" i="18"/>
  <c r="L91" i="18"/>
  <c r="K91" i="18"/>
  <c r="J91" i="18"/>
  <c r="I91" i="18"/>
  <c r="I90" i="18" s="1"/>
  <c r="H91" i="18"/>
  <c r="L90" i="18"/>
  <c r="K90" i="18"/>
  <c r="J90" i="18"/>
  <c r="L88" i="18"/>
  <c r="K88" i="18"/>
  <c r="J88" i="18"/>
  <c r="I88" i="18"/>
  <c r="H88" i="18"/>
  <c r="L87" i="18"/>
  <c r="K87" i="18"/>
  <c r="J87" i="18"/>
  <c r="I87" i="18"/>
  <c r="H87" i="18"/>
  <c r="L86" i="18"/>
  <c r="K86" i="18"/>
  <c r="J86" i="18"/>
  <c r="L85" i="18"/>
  <c r="K85" i="18"/>
  <c r="J85" i="18"/>
  <c r="I85" i="18"/>
  <c r="H85" i="18"/>
  <c r="L84" i="18"/>
  <c r="K84" i="18"/>
  <c r="J84" i="18"/>
  <c r="I84" i="18"/>
  <c r="H84" i="18"/>
  <c r="L83" i="18"/>
  <c r="K83" i="18"/>
  <c r="J83" i="18"/>
  <c r="L81" i="18"/>
  <c r="K81" i="18"/>
  <c r="J81" i="18"/>
  <c r="I81" i="18"/>
  <c r="H81" i="18"/>
  <c r="L80" i="18"/>
  <c r="I80" i="18"/>
  <c r="H80" i="18"/>
  <c r="L79" i="18"/>
  <c r="K79" i="18"/>
  <c r="J79" i="18"/>
  <c r="L78" i="18"/>
  <c r="K78" i="18"/>
  <c r="J78" i="18"/>
  <c r="I78" i="18"/>
  <c r="H78" i="18"/>
  <c r="L77" i="18"/>
  <c r="K77" i="18"/>
  <c r="J77" i="18"/>
  <c r="I77" i="18"/>
  <c r="H77" i="18"/>
  <c r="L76" i="18"/>
  <c r="K76" i="18"/>
  <c r="J76" i="18"/>
  <c r="L74" i="18"/>
  <c r="K74" i="18"/>
  <c r="J74" i="18"/>
  <c r="I74" i="18"/>
  <c r="H74" i="18"/>
  <c r="L73" i="18"/>
  <c r="I73" i="18"/>
  <c r="H73" i="18"/>
  <c r="L72" i="18"/>
  <c r="K72" i="18"/>
  <c r="J72" i="18"/>
  <c r="L71" i="18"/>
  <c r="K71" i="18"/>
  <c r="J71" i="18"/>
  <c r="I71" i="18"/>
  <c r="H71" i="18"/>
  <c r="L70" i="18"/>
  <c r="K70" i="18"/>
  <c r="J70" i="18"/>
  <c r="I70" i="18"/>
  <c r="H70" i="18"/>
  <c r="L69" i="18"/>
  <c r="K69" i="18"/>
  <c r="J69" i="18"/>
  <c r="L67" i="18"/>
  <c r="K67" i="18"/>
  <c r="J67" i="18"/>
  <c r="I67" i="18"/>
  <c r="H67" i="18"/>
  <c r="J66" i="18"/>
  <c r="I66" i="18"/>
  <c r="H66" i="18"/>
  <c r="L65" i="18"/>
  <c r="K65" i="18"/>
  <c r="J65" i="18"/>
  <c r="L64" i="18"/>
  <c r="J64" i="18"/>
  <c r="I64" i="18"/>
  <c r="H64" i="18"/>
  <c r="L63" i="18"/>
  <c r="K63" i="18"/>
  <c r="J63" i="18"/>
  <c r="I63" i="18"/>
  <c r="H63" i="18"/>
  <c r="L62" i="18"/>
  <c r="K62" i="18"/>
  <c r="J62" i="18"/>
  <c r="L60" i="18"/>
  <c r="K60" i="18"/>
  <c r="J60" i="18"/>
  <c r="I60" i="18"/>
  <c r="H60" i="18"/>
  <c r="L59" i="18"/>
  <c r="J59" i="18"/>
  <c r="I59" i="18"/>
  <c r="H59" i="18"/>
  <c r="L58" i="18"/>
  <c r="K58" i="18"/>
  <c r="J58" i="18"/>
  <c r="L57" i="18"/>
  <c r="K57" i="18"/>
  <c r="J57" i="18"/>
  <c r="I57" i="18"/>
  <c r="H57" i="18"/>
  <c r="L56" i="18"/>
  <c r="K56" i="18"/>
  <c r="J56" i="18"/>
  <c r="I56" i="18"/>
  <c r="H56" i="18"/>
  <c r="L55" i="18"/>
  <c r="K55" i="18"/>
  <c r="J55" i="18"/>
  <c r="L53" i="18"/>
  <c r="K53" i="18"/>
  <c r="J53" i="18"/>
  <c r="I53" i="18"/>
  <c r="H53" i="18"/>
  <c r="L52" i="18"/>
  <c r="K52" i="18"/>
  <c r="J52" i="18"/>
  <c r="I52" i="18"/>
  <c r="H52" i="18"/>
  <c r="L51" i="18"/>
  <c r="K51" i="18"/>
  <c r="J51" i="18"/>
  <c r="L50" i="18"/>
  <c r="K50" i="18"/>
  <c r="J50" i="18"/>
  <c r="I50" i="18"/>
  <c r="H50" i="18"/>
  <c r="H48" i="18" s="1"/>
  <c r="L49" i="18"/>
  <c r="K49" i="18"/>
  <c r="J49" i="18"/>
  <c r="I49" i="18"/>
  <c r="H49" i="18"/>
  <c r="L48" i="18"/>
  <c r="K48" i="18"/>
  <c r="J48" i="18"/>
  <c r="L46" i="18"/>
  <c r="K46" i="18"/>
  <c r="J46" i="18"/>
  <c r="I46" i="18"/>
  <c r="H46" i="18"/>
  <c r="L45" i="18"/>
  <c r="K45" i="18"/>
  <c r="I45" i="18"/>
  <c r="I44" i="18" s="1"/>
  <c r="H45" i="18"/>
  <c r="L44" i="18"/>
  <c r="K44" i="18"/>
  <c r="J44" i="18"/>
  <c r="H44" i="18"/>
  <c r="L43" i="18"/>
  <c r="K43" i="18"/>
  <c r="J43" i="18"/>
  <c r="I43" i="18"/>
  <c r="H43" i="18"/>
  <c r="L42" i="18"/>
  <c r="K42" i="18"/>
  <c r="J42" i="18"/>
  <c r="I42" i="18"/>
  <c r="H42" i="18"/>
  <c r="L41" i="18"/>
  <c r="K41" i="18"/>
  <c r="J41" i="18"/>
  <c r="L39" i="18"/>
  <c r="K39" i="18"/>
  <c r="J39" i="18"/>
  <c r="I39" i="18"/>
  <c r="H39" i="18"/>
  <c r="L38" i="18"/>
  <c r="K38" i="18"/>
  <c r="J38" i="18"/>
  <c r="I38" i="18"/>
  <c r="H38" i="18"/>
  <c r="L37" i="18"/>
  <c r="K37" i="18"/>
  <c r="J37" i="18"/>
  <c r="L36" i="18"/>
  <c r="K36" i="18"/>
  <c r="J36" i="18"/>
  <c r="I36" i="18"/>
  <c r="H36" i="18"/>
  <c r="L35" i="18"/>
  <c r="K35" i="18"/>
  <c r="J35" i="18"/>
  <c r="I35" i="18"/>
  <c r="H35" i="18"/>
  <c r="L34" i="18"/>
  <c r="K34" i="18"/>
  <c r="J34" i="18"/>
  <c r="L32" i="18"/>
  <c r="K32" i="18"/>
  <c r="J32" i="18"/>
  <c r="I32" i="18"/>
  <c r="H32" i="18"/>
  <c r="L31" i="18"/>
  <c r="J31" i="18"/>
  <c r="I31" i="18"/>
  <c r="I30" i="18" s="1"/>
  <c r="H31" i="18"/>
  <c r="H30" i="18" s="1"/>
  <c r="L30" i="18"/>
  <c r="K30" i="18"/>
  <c r="J30" i="18"/>
  <c r="L29" i="18"/>
  <c r="K29" i="18"/>
  <c r="J29" i="18"/>
  <c r="I29" i="18"/>
  <c r="H29" i="18"/>
  <c r="H27" i="18" s="1"/>
  <c r="L28" i="18"/>
  <c r="K28" i="18"/>
  <c r="J28" i="18"/>
  <c r="I28" i="18"/>
  <c r="H28" i="18"/>
  <c r="L27" i="18"/>
  <c r="K27" i="18"/>
  <c r="J27" i="18"/>
  <c r="L25" i="18"/>
  <c r="K25" i="18"/>
  <c r="J25" i="18"/>
  <c r="I25" i="18"/>
  <c r="H25" i="18"/>
  <c r="L24" i="18"/>
  <c r="K24" i="18"/>
  <c r="J24" i="18"/>
  <c r="I24" i="18"/>
  <c r="H24" i="18"/>
  <c r="H23" i="18" s="1"/>
  <c r="L23" i="18"/>
  <c r="K23" i="18"/>
  <c r="J23" i="18"/>
  <c r="L22" i="18"/>
  <c r="K22" i="18"/>
  <c r="J22" i="18"/>
  <c r="I22" i="18"/>
  <c r="H22" i="18"/>
  <c r="L21" i="18"/>
  <c r="K21" i="18"/>
  <c r="J21" i="18"/>
  <c r="I21" i="18"/>
  <c r="I20" i="18" s="1"/>
  <c r="H21" i="18"/>
  <c r="L20" i="18"/>
  <c r="K20" i="18"/>
  <c r="J20" i="18"/>
  <c r="L18" i="18"/>
  <c r="K18" i="18"/>
  <c r="J18" i="18"/>
  <c r="I18" i="18"/>
  <c r="I16" i="18" s="1"/>
  <c r="H18" i="18"/>
  <c r="L17" i="18"/>
  <c r="K17" i="18"/>
  <c r="J17" i="18"/>
  <c r="I17" i="18"/>
  <c r="H17" i="18"/>
  <c r="L16" i="18"/>
  <c r="K16" i="18"/>
  <c r="J16" i="18"/>
  <c r="L15" i="18"/>
  <c r="K15" i="18"/>
  <c r="I15" i="18"/>
  <c r="H15" i="18"/>
  <c r="L14" i="18"/>
  <c r="K14" i="18"/>
  <c r="J14" i="18"/>
  <c r="I14" i="18"/>
  <c r="H14" i="18"/>
  <c r="L13" i="18"/>
  <c r="K13" i="18"/>
  <c r="J13" i="18"/>
  <c r="L11" i="18"/>
  <c r="K11" i="18"/>
  <c r="J11" i="18"/>
  <c r="I11" i="18"/>
  <c r="H11" i="18"/>
  <c r="L10" i="18"/>
  <c r="K10" i="18"/>
  <c r="J10" i="18"/>
  <c r="I10" i="18"/>
  <c r="H10" i="18"/>
  <c r="L9" i="18"/>
  <c r="K9" i="18"/>
  <c r="J9" i="18"/>
  <c r="L8" i="18"/>
  <c r="K8" i="18"/>
  <c r="J8" i="18"/>
  <c r="I8" i="18"/>
  <c r="H8" i="18"/>
  <c r="L7" i="18"/>
  <c r="K7" i="18"/>
  <c r="J7" i="18"/>
  <c r="I7" i="18"/>
  <c r="H7" i="18"/>
  <c r="L6" i="18"/>
  <c r="K6" i="18"/>
  <c r="J6" i="18"/>
  <c r="H37" i="18" l="1"/>
  <c r="H111" i="18"/>
  <c r="H16" i="18"/>
  <c r="H13" i="18"/>
  <c r="I125" i="18"/>
  <c r="I6" i="18"/>
  <c r="H6" i="18"/>
  <c r="H9" i="18"/>
  <c r="I37" i="18"/>
  <c r="H41" i="18"/>
  <c r="I48" i="18"/>
  <c r="I93" i="18"/>
  <c r="H97" i="18"/>
  <c r="I121" i="18"/>
  <c r="I41" i="18"/>
  <c r="I55" i="18"/>
  <c r="H58" i="18"/>
  <c r="I100" i="18"/>
  <c r="H118" i="18"/>
  <c r="I23" i="18"/>
  <c r="I34" i="18"/>
  <c r="H104" i="18"/>
  <c r="I27" i="18"/>
  <c r="H62" i="18"/>
  <c r="I128" i="18"/>
  <c r="H34" i="18"/>
  <c r="I51" i="18"/>
  <c r="H125" i="18"/>
  <c r="H100" i="18"/>
  <c r="H55" i="18"/>
  <c r="H79" i="18"/>
  <c r="H93" i="18"/>
  <c r="I9" i="18"/>
  <c r="H20" i="18"/>
  <c r="I111" i="18"/>
  <c r="H121" i="18"/>
  <c r="I13" i="18"/>
  <c r="H51" i="18"/>
  <c r="H90" i="18"/>
  <c r="I97" i="18"/>
  <c r="I107" i="18"/>
  <c r="H107" i="18"/>
  <c r="I114" i="18"/>
  <c r="H86" i="18"/>
  <c r="H83" i="18"/>
  <c r="H76" i="18"/>
  <c r="H72" i="18"/>
  <c r="H69" i="18"/>
  <c r="H65" i="18"/>
  <c r="I79" i="18"/>
  <c r="I76" i="18"/>
  <c r="I72" i="18"/>
  <c r="I69" i="18"/>
  <c r="I65" i="18"/>
  <c r="I62" i="18"/>
  <c r="I58" i="18"/>
  <c r="I83" i="18"/>
  <c r="I86" i="18"/>
  <c r="J81" i="16"/>
  <c r="I81" i="16"/>
  <c r="H81" i="16"/>
  <c r="J80" i="16"/>
  <c r="I80" i="16"/>
  <c r="H80" i="16"/>
  <c r="J93" i="16" l="1"/>
  <c r="I93" i="16"/>
  <c r="H93" i="16"/>
  <c r="J92" i="16"/>
  <c r="I92" i="16"/>
  <c r="H92" i="16"/>
  <c r="J89" i="16"/>
  <c r="I89" i="16"/>
  <c r="H89" i="16"/>
  <c r="J88" i="16"/>
  <c r="I88" i="16"/>
  <c r="H88" i="16"/>
  <c r="J85" i="16"/>
  <c r="H85" i="16"/>
  <c r="J84" i="16"/>
  <c r="I84" i="16"/>
  <c r="H84" i="16"/>
  <c r="J77" i="16"/>
  <c r="J76" i="16"/>
  <c r="I76" i="16"/>
  <c r="H76" i="16"/>
  <c r="J73" i="16"/>
  <c r="I73" i="16"/>
  <c r="H73" i="16"/>
  <c r="J72" i="16"/>
  <c r="I72" i="16"/>
  <c r="H72" i="16"/>
  <c r="J69" i="16"/>
  <c r="I69" i="16"/>
  <c r="J68" i="16"/>
  <c r="I68" i="16"/>
  <c r="H68" i="16"/>
  <c r="J65" i="16"/>
  <c r="I65" i="16"/>
  <c r="H65" i="16"/>
  <c r="J64" i="16"/>
  <c r="I64" i="16"/>
  <c r="H64" i="16"/>
  <c r="J61" i="16"/>
  <c r="I61" i="16"/>
  <c r="H61" i="16"/>
  <c r="J60" i="16"/>
  <c r="I60" i="16"/>
  <c r="H60" i="16"/>
  <c r="J57" i="16"/>
  <c r="I57" i="16"/>
  <c r="J56" i="16"/>
  <c r="I56" i="16"/>
  <c r="H56" i="16"/>
  <c r="J53" i="16"/>
  <c r="I53" i="16"/>
  <c r="J52" i="16"/>
  <c r="I52" i="16"/>
  <c r="H52" i="16"/>
  <c r="J49" i="16"/>
  <c r="I49" i="16"/>
  <c r="J48" i="16"/>
  <c r="I48" i="16"/>
  <c r="H48" i="16"/>
  <c r="J45" i="16"/>
  <c r="I45" i="16"/>
  <c r="H45" i="16"/>
  <c r="J44" i="16"/>
  <c r="I44" i="16"/>
  <c r="H44" i="16"/>
  <c r="J37" i="16"/>
  <c r="I37" i="16"/>
  <c r="H37" i="16"/>
  <c r="J36" i="16"/>
  <c r="I36" i="16"/>
  <c r="H36" i="16"/>
  <c r="J32" i="16"/>
  <c r="I32" i="16"/>
  <c r="H32" i="16"/>
  <c r="J31" i="16"/>
  <c r="I31" i="16"/>
  <c r="H31" i="16"/>
  <c r="J28" i="16"/>
  <c r="H28" i="16"/>
  <c r="J27" i="16"/>
  <c r="I27" i="16"/>
  <c r="H27" i="16"/>
  <c r="J24" i="16"/>
  <c r="H24" i="16"/>
  <c r="J23" i="16"/>
  <c r="I23" i="16"/>
  <c r="H23" i="16"/>
  <c r="H20" i="16"/>
  <c r="J19" i="16"/>
  <c r="I19" i="16"/>
  <c r="H19" i="16"/>
  <c r="J16" i="16"/>
  <c r="I16" i="16"/>
  <c r="H16" i="16"/>
  <c r="J15" i="16"/>
  <c r="I15" i="16"/>
  <c r="H15" i="16"/>
  <c r="J12" i="16"/>
  <c r="I12" i="16"/>
  <c r="H12" i="16"/>
  <c r="J11" i="16"/>
  <c r="I11" i="16"/>
  <c r="H11" i="16"/>
  <c r="J8" i="16"/>
  <c r="I8" i="16"/>
  <c r="H8" i="16"/>
  <c r="J7" i="16"/>
  <c r="I7" i="16"/>
  <c r="H7" i="16"/>
  <c r="L1889" i="17" l="1"/>
  <c r="K1889" i="17"/>
  <c r="J1889" i="17"/>
  <c r="I1889" i="17"/>
  <c r="H1889" i="17"/>
  <c r="L1888" i="17"/>
  <c r="K1888" i="17"/>
  <c r="J1888" i="17"/>
  <c r="I1888" i="17"/>
  <c r="H1888" i="17"/>
  <c r="H1887" i="17" s="1"/>
  <c r="L1887" i="17"/>
  <c r="K1887" i="17"/>
  <c r="J1887" i="17"/>
  <c r="L1886" i="17"/>
  <c r="K1886" i="17"/>
  <c r="J1886" i="17"/>
  <c r="I1886" i="17"/>
  <c r="H1886" i="17"/>
  <c r="L1885" i="17"/>
  <c r="K1885" i="17"/>
  <c r="J1885" i="17"/>
  <c r="I1885" i="17"/>
  <c r="I1884" i="17" s="1"/>
  <c r="H1885" i="17"/>
  <c r="L1884" i="17"/>
  <c r="K1884" i="17"/>
  <c r="J1884" i="17"/>
  <c r="L1881" i="17"/>
  <c r="K1881" i="17"/>
  <c r="J1881" i="17"/>
  <c r="I1881" i="17"/>
  <c r="H1881" i="17"/>
  <c r="L1880" i="17"/>
  <c r="K1880" i="17"/>
  <c r="J1880" i="17"/>
  <c r="I1880" i="17"/>
  <c r="H1880" i="17"/>
  <c r="L1879" i="17"/>
  <c r="K1879" i="17"/>
  <c r="J1879" i="17"/>
  <c r="L1878" i="17"/>
  <c r="K1878" i="17"/>
  <c r="J1878" i="17"/>
  <c r="I1878" i="17"/>
  <c r="H1878" i="17"/>
  <c r="H1876" i="17" s="1"/>
  <c r="L1877" i="17"/>
  <c r="K1877" i="17"/>
  <c r="J1877" i="17"/>
  <c r="I1877" i="17"/>
  <c r="H1877" i="17"/>
  <c r="L1876" i="17"/>
  <c r="K1876" i="17"/>
  <c r="J1876" i="17"/>
  <c r="L1874" i="17"/>
  <c r="K1874" i="17"/>
  <c r="J1874" i="17"/>
  <c r="I1874" i="17"/>
  <c r="H1874" i="17"/>
  <c r="L1873" i="17"/>
  <c r="K1873" i="17"/>
  <c r="J1873" i="17"/>
  <c r="I1873" i="17"/>
  <c r="H1873" i="17"/>
  <c r="L1872" i="17"/>
  <c r="K1872" i="17"/>
  <c r="J1872" i="17"/>
  <c r="L1871" i="17"/>
  <c r="K1871" i="17"/>
  <c r="J1871" i="17"/>
  <c r="I1871" i="17"/>
  <c r="H1871" i="17"/>
  <c r="L1870" i="17"/>
  <c r="K1870" i="17"/>
  <c r="J1870" i="17"/>
  <c r="I1870" i="17"/>
  <c r="H1870" i="17"/>
  <c r="L1869" i="17"/>
  <c r="K1869" i="17"/>
  <c r="J1869" i="17"/>
  <c r="L1867" i="17"/>
  <c r="K1867" i="17"/>
  <c r="J1867" i="17"/>
  <c r="I1867" i="17"/>
  <c r="H1867" i="17"/>
  <c r="L1866" i="17"/>
  <c r="K1866" i="17"/>
  <c r="I1866" i="17"/>
  <c r="I1865" i="17" s="1"/>
  <c r="H1866" i="17"/>
  <c r="L1865" i="17"/>
  <c r="K1865" i="17"/>
  <c r="J1865" i="17"/>
  <c r="L1864" i="17"/>
  <c r="K1864" i="17"/>
  <c r="J1864" i="17"/>
  <c r="I1864" i="17"/>
  <c r="H1864" i="17"/>
  <c r="L1863" i="17"/>
  <c r="K1863" i="17"/>
  <c r="J1863" i="17"/>
  <c r="I1863" i="17"/>
  <c r="H1863" i="17"/>
  <c r="L1862" i="17"/>
  <c r="K1862" i="17"/>
  <c r="J1862" i="17"/>
  <c r="L1860" i="17"/>
  <c r="K1860" i="17"/>
  <c r="J1860" i="17"/>
  <c r="I1860" i="17"/>
  <c r="H1860" i="17"/>
  <c r="L1859" i="17"/>
  <c r="K1859" i="17"/>
  <c r="I1859" i="17"/>
  <c r="I1858" i="17" s="1"/>
  <c r="H1859" i="17"/>
  <c r="H1858" i="17" s="1"/>
  <c r="L1858" i="17"/>
  <c r="K1858" i="17"/>
  <c r="J1858" i="17"/>
  <c r="L1857" i="17"/>
  <c r="K1857" i="17"/>
  <c r="J1857" i="17"/>
  <c r="I1857" i="17"/>
  <c r="H1857" i="17"/>
  <c r="H1855" i="17" s="1"/>
  <c r="L1856" i="17"/>
  <c r="K1856" i="17"/>
  <c r="J1856" i="17"/>
  <c r="I1856" i="17"/>
  <c r="H1856" i="17"/>
  <c r="L1855" i="17"/>
  <c r="K1855" i="17"/>
  <c r="J1855" i="17"/>
  <c r="L1853" i="17"/>
  <c r="K1853" i="17"/>
  <c r="J1853" i="17"/>
  <c r="I1853" i="17"/>
  <c r="H1853" i="17"/>
  <c r="L1852" i="17"/>
  <c r="K1852" i="17"/>
  <c r="I1852" i="17"/>
  <c r="H1852" i="17"/>
  <c r="H1851" i="17" s="1"/>
  <c r="L1851" i="17"/>
  <c r="K1851" i="17"/>
  <c r="J1851" i="17"/>
  <c r="L1850" i="17"/>
  <c r="K1850" i="17"/>
  <c r="J1850" i="17"/>
  <c r="I1850" i="17"/>
  <c r="H1850" i="17"/>
  <c r="L1849" i="17"/>
  <c r="K1849" i="17"/>
  <c r="J1849" i="17"/>
  <c r="I1849" i="17"/>
  <c r="H1849" i="17"/>
  <c r="L1848" i="17"/>
  <c r="K1848" i="17"/>
  <c r="J1848" i="17"/>
  <c r="L1846" i="17"/>
  <c r="K1846" i="17"/>
  <c r="J1846" i="17"/>
  <c r="I1846" i="17"/>
  <c r="H1846" i="17"/>
  <c r="L1845" i="17"/>
  <c r="K1845" i="17"/>
  <c r="J1845" i="17"/>
  <c r="I1845" i="17"/>
  <c r="H1845" i="17"/>
  <c r="L1844" i="17"/>
  <c r="K1844" i="17"/>
  <c r="J1844" i="17"/>
  <c r="L1843" i="17"/>
  <c r="K1843" i="17"/>
  <c r="J1843" i="17"/>
  <c r="I1843" i="17"/>
  <c r="H1843" i="17"/>
  <c r="L1842" i="17"/>
  <c r="K1842" i="17"/>
  <c r="J1842" i="17"/>
  <c r="I1842" i="17"/>
  <c r="H1842" i="17"/>
  <c r="L1841" i="17"/>
  <c r="K1841" i="17"/>
  <c r="J1841" i="17"/>
  <c r="L1839" i="17"/>
  <c r="K1839" i="17"/>
  <c r="J1839" i="17"/>
  <c r="I1839" i="17"/>
  <c r="H1839" i="17"/>
  <c r="L1838" i="17"/>
  <c r="K1838" i="17"/>
  <c r="J1838" i="17"/>
  <c r="I1838" i="17"/>
  <c r="H1838" i="17"/>
  <c r="L1837" i="17"/>
  <c r="K1837" i="17"/>
  <c r="J1837" i="17"/>
  <c r="L1836" i="17"/>
  <c r="K1836" i="17"/>
  <c r="J1836" i="17"/>
  <c r="I1836" i="17"/>
  <c r="H1836" i="17"/>
  <c r="L1835" i="17"/>
  <c r="K1835" i="17"/>
  <c r="J1835" i="17"/>
  <c r="I1835" i="17"/>
  <c r="H1835" i="17"/>
  <c r="L1834" i="17"/>
  <c r="K1834" i="17"/>
  <c r="J1834" i="17"/>
  <c r="L1832" i="17"/>
  <c r="K1832" i="17"/>
  <c r="J1832" i="17"/>
  <c r="I1832" i="17"/>
  <c r="H1832" i="17"/>
  <c r="L1831" i="17"/>
  <c r="K1831" i="17"/>
  <c r="I1831" i="17"/>
  <c r="H1831" i="17"/>
  <c r="L1830" i="17"/>
  <c r="K1830" i="17"/>
  <c r="J1830" i="17"/>
  <c r="L1829" i="17"/>
  <c r="K1829" i="17"/>
  <c r="J1829" i="17"/>
  <c r="I1829" i="17"/>
  <c r="H1829" i="17"/>
  <c r="L1828" i="17"/>
  <c r="K1828" i="17"/>
  <c r="J1828" i="17"/>
  <c r="I1828" i="17"/>
  <c r="H1828" i="17"/>
  <c r="L1827" i="17"/>
  <c r="K1827" i="17"/>
  <c r="J1827" i="17"/>
  <c r="L1825" i="17"/>
  <c r="K1825" i="17"/>
  <c r="J1825" i="17"/>
  <c r="I1825" i="17"/>
  <c r="H1825" i="17"/>
  <c r="L1824" i="17"/>
  <c r="K1824" i="17"/>
  <c r="J1824" i="17"/>
  <c r="I1824" i="17"/>
  <c r="H1824" i="17"/>
  <c r="L1823" i="17"/>
  <c r="K1823" i="17"/>
  <c r="J1823" i="17"/>
  <c r="L1822" i="17"/>
  <c r="K1822" i="17"/>
  <c r="J1822" i="17"/>
  <c r="I1822" i="17"/>
  <c r="H1822" i="17"/>
  <c r="L1821" i="17"/>
  <c r="K1821" i="17"/>
  <c r="J1821" i="17"/>
  <c r="I1821" i="17"/>
  <c r="H1821" i="17"/>
  <c r="L1820" i="17"/>
  <c r="K1820" i="17"/>
  <c r="J1820" i="17"/>
  <c r="L1818" i="17"/>
  <c r="K1818" i="17"/>
  <c r="J1818" i="17"/>
  <c r="I1818" i="17"/>
  <c r="H1818" i="17"/>
  <c r="L1817" i="17"/>
  <c r="K1817" i="17"/>
  <c r="J1817" i="17"/>
  <c r="I1817" i="17"/>
  <c r="H1817" i="17"/>
  <c r="L1816" i="17"/>
  <c r="K1816" i="17"/>
  <c r="J1816" i="17"/>
  <c r="K1815" i="17"/>
  <c r="J1815" i="17"/>
  <c r="H1815" i="17"/>
  <c r="K1814" i="17"/>
  <c r="J1814" i="17"/>
  <c r="H1814" i="17"/>
  <c r="L1813" i="17"/>
  <c r="K1813" i="17"/>
  <c r="J1813" i="17"/>
  <c r="L1811" i="17"/>
  <c r="K1811" i="17"/>
  <c r="J1811" i="17"/>
  <c r="I1811" i="17"/>
  <c r="H1811" i="17"/>
  <c r="L1810" i="17"/>
  <c r="K1810" i="17"/>
  <c r="J1810" i="17"/>
  <c r="I1810" i="17"/>
  <c r="H1810" i="17"/>
  <c r="L1809" i="17"/>
  <c r="K1809" i="17"/>
  <c r="J1809" i="17"/>
  <c r="L1808" i="17"/>
  <c r="K1808" i="17"/>
  <c r="J1808" i="17"/>
  <c r="I1808" i="17"/>
  <c r="H1808" i="17"/>
  <c r="L1807" i="17"/>
  <c r="K1807" i="17"/>
  <c r="J1807" i="17"/>
  <c r="I1807" i="17"/>
  <c r="H1807" i="17"/>
  <c r="L1806" i="17"/>
  <c r="K1806" i="17"/>
  <c r="J1806" i="17"/>
  <c r="L1804" i="17"/>
  <c r="K1804" i="17"/>
  <c r="I1804" i="17"/>
  <c r="H1804" i="17"/>
  <c r="L1803" i="17"/>
  <c r="I1803" i="17"/>
  <c r="H1803" i="17"/>
  <c r="L1802" i="17"/>
  <c r="K1802" i="17"/>
  <c r="K1801" i="17"/>
  <c r="H1801" i="17"/>
  <c r="J1800" i="17"/>
  <c r="H1800" i="17"/>
  <c r="L1799" i="17"/>
  <c r="K1799" i="17"/>
  <c r="L1797" i="17"/>
  <c r="K1797" i="17"/>
  <c r="J1797" i="17"/>
  <c r="I1797" i="17"/>
  <c r="H1797" i="17"/>
  <c r="L1796" i="17"/>
  <c r="K1796" i="17"/>
  <c r="J1796" i="17"/>
  <c r="I1796" i="17"/>
  <c r="H1796" i="17"/>
  <c r="L1795" i="17"/>
  <c r="K1795" i="17"/>
  <c r="J1795" i="17"/>
  <c r="L1794" i="17"/>
  <c r="K1794" i="17"/>
  <c r="J1794" i="17"/>
  <c r="I1794" i="17"/>
  <c r="H1794" i="17"/>
  <c r="L1793" i="17"/>
  <c r="K1793" i="17"/>
  <c r="J1793" i="17"/>
  <c r="I1793" i="17"/>
  <c r="H1793" i="17"/>
  <c r="L1792" i="17"/>
  <c r="K1792" i="17"/>
  <c r="J1792" i="17"/>
  <c r="L1790" i="17"/>
  <c r="K1790" i="17"/>
  <c r="J1790" i="17"/>
  <c r="I1790" i="17"/>
  <c r="H1790" i="17"/>
  <c r="L1789" i="17"/>
  <c r="I1789" i="17"/>
  <c r="H1789" i="17"/>
  <c r="L1788" i="17"/>
  <c r="K1788" i="17"/>
  <c r="J1788" i="17"/>
  <c r="K1787" i="17"/>
  <c r="J1787" i="17"/>
  <c r="H1787" i="17"/>
  <c r="H1786" i="17"/>
  <c r="L1785" i="17"/>
  <c r="K1785" i="17"/>
  <c r="J1785" i="17"/>
  <c r="L1783" i="17"/>
  <c r="K1783" i="17"/>
  <c r="J1783" i="17"/>
  <c r="I1783" i="17"/>
  <c r="H1783" i="17"/>
  <c r="H1781" i="17" s="1"/>
  <c r="L1782" i="17"/>
  <c r="K1782" i="17"/>
  <c r="J1782" i="17"/>
  <c r="I1782" i="17"/>
  <c r="H1782" i="17"/>
  <c r="L1781" i="17"/>
  <c r="K1781" i="17"/>
  <c r="J1781" i="17"/>
  <c r="L1780" i="17"/>
  <c r="K1780" i="17"/>
  <c r="J1780" i="17"/>
  <c r="I1780" i="17"/>
  <c r="H1780" i="17"/>
  <c r="L1779" i="17"/>
  <c r="K1779" i="17"/>
  <c r="I1779" i="17"/>
  <c r="H1779" i="17"/>
  <c r="H1778" i="17" s="1"/>
  <c r="L1778" i="17"/>
  <c r="K1778" i="17"/>
  <c r="J1778" i="17"/>
  <c r="L1776" i="17"/>
  <c r="K1776" i="17"/>
  <c r="J1776" i="17"/>
  <c r="I1776" i="17"/>
  <c r="H1776" i="17"/>
  <c r="L1775" i="17"/>
  <c r="K1775" i="17"/>
  <c r="J1775" i="17"/>
  <c r="I1775" i="17"/>
  <c r="H1775" i="17"/>
  <c r="L1774" i="17"/>
  <c r="K1774" i="17"/>
  <c r="J1774" i="17"/>
  <c r="L1773" i="17"/>
  <c r="K1773" i="17"/>
  <c r="J1773" i="17"/>
  <c r="I1773" i="17"/>
  <c r="H1773" i="17"/>
  <c r="L1772" i="17"/>
  <c r="K1772" i="17"/>
  <c r="J1772" i="17"/>
  <c r="I1772" i="17"/>
  <c r="H1772" i="17"/>
  <c r="L1771" i="17"/>
  <c r="K1771" i="17"/>
  <c r="J1771" i="17"/>
  <c r="K1769" i="17"/>
  <c r="J1769" i="17"/>
  <c r="I1769" i="17"/>
  <c r="H1769" i="17"/>
  <c r="L1768" i="17"/>
  <c r="K1768" i="17"/>
  <c r="I1768" i="17"/>
  <c r="I1767" i="17" s="1"/>
  <c r="H1768" i="17"/>
  <c r="L1767" i="17"/>
  <c r="K1767" i="17"/>
  <c r="J1767" i="17"/>
  <c r="H1767" i="17"/>
  <c r="L1766" i="17"/>
  <c r="I1766" i="17"/>
  <c r="H1766" i="17"/>
  <c r="L1765" i="17"/>
  <c r="K1765" i="17"/>
  <c r="J1765" i="17"/>
  <c r="I1765" i="17"/>
  <c r="H1765" i="17"/>
  <c r="L1764" i="17"/>
  <c r="K1764" i="17"/>
  <c r="J1764" i="17"/>
  <c r="I1764" i="17"/>
  <c r="H1764" i="17"/>
  <c r="L1763" i="17"/>
  <c r="K1763" i="17"/>
  <c r="J1763" i="17"/>
  <c r="L1761" i="17"/>
  <c r="K1761" i="17"/>
  <c r="J1761" i="17"/>
  <c r="I1761" i="17"/>
  <c r="H1761" i="17"/>
  <c r="L1760" i="17"/>
  <c r="K1760" i="17"/>
  <c r="J1760" i="17"/>
  <c r="I1760" i="17"/>
  <c r="H1760" i="17"/>
  <c r="L1759" i="17"/>
  <c r="K1759" i="17"/>
  <c r="J1759" i="17"/>
  <c r="L1758" i="17"/>
  <c r="K1758" i="17"/>
  <c r="J1758" i="17"/>
  <c r="I1758" i="17"/>
  <c r="H1758" i="17"/>
  <c r="L1757" i="17"/>
  <c r="K1757" i="17"/>
  <c r="J1757" i="17"/>
  <c r="I1757" i="17"/>
  <c r="H1757" i="17"/>
  <c r="L1756" i="17"/>
  <c r="K1756" i="17"/>
  <c r="J1756" i="17"/>
  <c r="L1754" i="17"/>
  <c r="K1754" i="17"/>
  <c r="J1754" i="17"/>
  <c r="I1754" i="17"/>
  <c r="H1754" i="17"/>
  <c r="L1753" i="17"/>
  <c r="I1753" i="17"/>
  <c r="H1753" i="17"/>
  <c r="H1752" i="17" s="1"/>
  <c r="L1752" i="17"/>
  <c r="K1752" i="17"/>
  <c r="J1752" i="17"/>
  <c r="L1751" i="17"/>
  <c r="K1751" i="17"/>
  <c r="J1751" i="17"/>
  <c r="I1751" i="17"/>
  <c r="H1751" i="17"/>
  <c r="H1749" i="17" s="1"/>
  <c r="L1750" i="17"/>
  <c r="K1750" i="17"/>
  <c r="J1750" i="17"/>
  <c r="I1750" i="17"/>
  <c r="I1749" i="17" s="1"/>
  <c r="H1750" i="17"/>
  <c r="L1749" i="17"/>
  <c r="K1749" i="17"/>
  <c r="J1749" i="17"/>
  <c r="L1747" i="17"/>
  <c r="K1747" i="17"/>
  <c r="J1747" i="17"/>
  <c r="I1747" i="17"/>
  <c r="H1747" i="17"/>
  <c r="I1746" i="17"/>
  <c r="H1746" i="17"/>
  <c r="L1745" i="17"/>
  <c r="K1745" i="17"/>
  <c r="J1745" i="17"/>
  <c r="H1745" i="17"/>
  <c r="L1744" i="17"/>
  <c r="K1744" i="17"/>
  <c r="I1744" i="17"/>
  <c r="H1744" i="17"/>
  <c r="L1743" i="17"/>
  <c r="K1743" i="17"/>
  <c r="J1743" i="17"/>
  <c r="I1743" i="17"/>
  <c r="I1742" i="17" s="1"/>
  <c r="H1743" i="17"/>
  <c r="L1742" i="17"/>
  <c r="K1742" i="17"/>
  <c r="J1742" i="17"/>
  <c r="L1740" i="17"/>
  <c r="K1740" i="17"/>
  <c r="J1740" i="17"/>
  <c r="I1740" i="17"/>
  <c r="H1740" i="17"/>
  <c r="L1739" i="17"/>
  <c r="K1739" i="17"/>
  <c r="J1739" i="17"/>
  <c r="I1739" i="17"/>
  <c r="H1739" i="17"/>
  <c r="L1738" i="17"/>
  <c r="K1738" i="17"/>
  <c r="J1738" i="17"/>
  <c r="L1737" i="17"/>
  <c r="K1737" i="17"/>
  <c r="J1737" i="17"/>
  <c r="I1737" i="17"/>
  <c r="H1737" i="17"/>
  <c r="L1736" i="17"/>
  <c r="I1736" i="17"/>
  <c r="H1736" i="17"/>
  <c r="L1735" i="17"/>
  <c r="K1735" i="17"/>
  <c r="J1735" i="17"/>
  <c r="L1733" i="17"/>
  <c r="K1733" i="17"/>
  <c r="J1733" i="17"/>
  <c r="I1733" i="17"/>
  <c r="H1733" i="17"/>
  <c r="I1732" i="17"/>
  <c r="H1732" i="17"/>
  <c r="L1731" i="17"/>
  <c r="K1731" i="17"/>
  <c r="J1731" i="17"/>
  <c r="L1730" i="17"/>
  <c r="K1730" i="17"/>
  <c r="J1730" i="17"/>
  <c r="I1730" i="17"/>
  <c r="H1730" i="17"/>
  <c r="L1729" i="17"/>
  <c r="K1729" i="17"/>
  <c r="J1729" i="17"/>
  <c r="I1729" i="17"/>
  <c r="H1729" i="17"/>
  <c r="L1728" i="17"/>
  <c r="K1728" i="17"/>
  <c r="J1728" i="17"/>
  <c r="L1726" i="17"/>
  <c r="I1726" i="17"/>
  <c r="H1726" i="17"/>
  <c r="L1725" i="17"/>
  <c r="K1725" i="17"/>
  <c r="J1725" i="17"/>
  <c r="I1725" i="17"/>
  <c r="H1725" i="17"/>
  <c r="L1724" i="17"/>
  <c r="L1723" i="17"/>
  <c r="I1723" i="17"/>
  <c r="H1723" i="17"/>
  <c r="L1722" i="17"/>
  <c r="K1722" i="17"/>
  <c r="J1722" i="17"/>
  <c r="I1722" i="17"/>
  <c r="H1722" i="17"/>
  <c r="L1721" i="17"/>
  <c r="L1719" i="17"/>
  <c r="K1719" i="17"/>
  <c r="J1719" i="17"/>
  <c r="I1719" i="17"/>
  <c r="H1719" i="17"/>
  <c r="L1718" i="17"/>
  <c r="K1718" i="17"/>
  <c r="J1718" i="17"/>
  <c r="I1718" i="17"/>
  <c r="H1718" i="17"/>
  <c r="L1717" i="17"/>
  <c r="K1717" i="17"/>
  <c r="J1717" i="17"/>
  <c r="H1717" i="17"/>
  <c r="L1716" i="17"/>
  <c r="K1716" i="17"/>
  <c r="J1716" i="17"/>
  <c r="I1716" i="17"/>
  <c r="H1716" i="17"/>
  <c r="L1715" i="17"/>
  <c r="K1715" i="17"/>
  <c r="J1715" i="17"/>
  <c r="I1715" i="17"/>
  <c r="H1715" i="17"/>
  <c r="L1714" i="17"/>
  <c r="K1714" i="17"/>
  <c r="J1714" i="17"/>
  <c r="L1712" i="17"/>
  <c r="K1712" i="17"/>
  <c r="J1712" i="17"/>
  <c r="I1712" i="17"/>
  <c r="H1712" i="17"/>
  <c r="H1710" i="17" s="1"/>
  <c r="L1711" i="17"/>
  <c r="K1711" i="17"/>
  <c r="J1711" i="17"/>
  <c r="I1711" i="17"/>
  <c r="I1710" i="17" s="1"/>
  <c r="H1711" i="17"/>
  <c r="L1710" i="17"/>
  <c r="K1710" i="17"/>
  <c r="J1710" i="17"/>
  <c r="L1709" i="17"/>
  <c r="K1709" i="17"/>
  <c r="J1709" i="17"/>
  <c r="I1709" i="17"/>
  <c r="H1709" i="17"/>
  <c r="L1708" i="17"/>
  <c r="K1708" i="17"/>
  <c r="J1708" i="17"/>
  <c r="I1708" i="17"/>
  <c r="H1708" i="17"/>
  <c r="L1707" i="17"/>
  <c r="K1707" i="17"/>
  <c r="J1707" i="17"/>
  <c r="L1705" i="17"/>
  <c r="K1705" i="17"/>
  <c r="J1705" i="17"/>
  <c r="I1705" i="17"/>
  <c r="H1705" i="17"/>
  <c r="L1704" i="17"/>
  <c r="K1704" i="17"/>
  <c r="J1704" i="17"/>
  <c r="I1704" i="17"/>
  <c r="I1703" i="17" s="1"/>
  <c r="H1704" i="17"/>
  <c r="L1703" i="17"/>
  <c r="K1703" i="17"/>
  <c r="J1703" i="17"/>
  <c r="L1702" i="17"/>
  <c r="K1702" i="17"/>
  <c r="J1702" i="17"/>
  <c r="I1702" i="17"/>
  <c r="H1702" i="17"/>
  <c r="L1701" i="17"/>
  <c r="K1701" i="17"/>
  <c r="I1701" i="17"/>
  <c r="I1700" i="17" s="1"/>
  <c r="H1701" i="17"/>
  <c r="L1700" i="17"/>
  <c r="K1700" i="17"/>
  <c r="J1700" i="17"/>
  <c r="H1700" i="17"/>
  <c r="L1698" i="17"/>
  <c r="K1698" i="17"/>
  <c r="J1698" i="17"/>
  <c r="I1698" i="17"/>
  <c r="H1698" i="17"/>
  <c r="J1697" i="17"/>
  <c r="I1697" i="17"/>
  <c r="H1697" i="17"/>
  <c r="L1696" i="17"/>
  <c r="K1696" i="17"/>
  <c r="J1696" i="17"/>
  <c r="L1695" i="17"/>
  <c r="K1695" i="17"/>
  <c r="J1695" i="17"/>
  <c r="I1695" i="17"/>
  <c r="H1695" i="17"/>
  <c r="J1694" i="17"/>
  <c r="I1694" i="17"/>
  <c r="H1694" i="17"/>
  <c r="L1693" i="17"/>
  <c r="K1693" i="17"/>
  <c r="J1693" i="17"/>
  <c r="L1691" i="17"/>
  <c r="K1691" i="17"/>
  <c r="J1691" i="17"/>
  <c r="I1691" i="17"/>
  <c r="H1691" i="17"/>
  <c r="L1690" i="17"/>
  <c r="J1690" i="17"/>
  <c r="I1690" i="17"/>
  <c r="H1690" i="17"/>
  <c r="L1689" i="17"/>
  <c r="K1689" i="17"/>
  <c r="J1689" i="17"/>
  <c r="L1688" i="17"/>
  <c r="K1688" i="17"/>
  <c r="J1688" i="17"/>
  <c r="I1688" i="17"/>
  <c r="H1688" i="17"/>
  <c r="I1687" i="17"/>
  <c r="H1687" i="17"/>
  <c r="L1686" i="17"/>
  <c r="K1686" i="17"/>
  <c r="J1686" i="17"/>
  <c r="L1684" i="17"/>
  <c r="K1684" i="17"/>
  <c r="J1684" i="17"/>
  <c r="I1684" i="17"/>
  <c r="H1684" i="17"/>
  <c r="H1682" i="17" s="1"/>
  <c r="L1683" i="17"/>
  <c r="K1683" i="17"/>
  <c r="J1683" i="17"/>
  <c r="I1683" i="17"/>
  <c r="I1682" i="17" s="1"/>
  <c r="H1683" i="17"/>
  <c r="L1682" i="17"/>
  <c r="K1682" i="17"/>
  <c r="J1682" i="17"/>
  <c r="L1681" i="17"/>
  <c r="K1681" i="17"/>
  <c r="J1681" i="17"/>
  <c r="I1681" i="17"/>
  <c r="H1681" i="17"/>
  <c r="I1680" i="17"/>
  <c r="H1680" i="17"/>
  <c r="L1679" i="17"/>
  <c r="K1679" i="17"/>
  <c r="J1679" i="17"/>
  <c r="L1677" i="17"/>
  <c r="K1677" i="17"/>
  <c r="J1677" i="17"/>
  <c r="I1677" i="17"/>
  <c r="H1677" i="17"/>
  <c r="L1676" i="17"/>
  <c r="K1676" i="17"/>
  <c r="J1676" i="17"/>
  <c r="I1676" i="17"/>
  <c r="H1676" i="17"/>
  <c r="H1675" i="17" s="1"/>
  <c r="L1675" i="17"/>
  <c r="K1675" i="17"/>
  <c r="J1675" i="17"/>
  <c r="L1674" i="17"/>
  <c r="K1674" i="17"/>
  <c r="J1674" i="17"/>
  <c r="I1674" i="17"/>
  <c r="H1674" i="17"/>
  <c r="I1673" i="17"/>
  <c r="H1673" i="17"/>
  <c r="L1672" i="17"/>
  <c r="K1672" i="17"/>
  <c r="J1672" i="17"/>
  <c r="L1670" i="17"/>
  <c r="K1670" i="17"/>
  <c r="J1670" i="17"/>
  <c r="I1670" i="17"/>
  <c r="H1670" i="17"/>
  <c r="L1669" i="17"/>
  <c r="K1669" i="17"/>
  <c r="J1669" i="17"/>
  <c r="I1669" i="17"/>
  <c r="H1669" i="17"/>
  <c r="L1668" i="17"/>
  <c r="K1668" i="17"/>
  <c r="J1668" i="17"/>
  <c r="L1667" i="17"/>
  <c r="K1667" i="17"/>
  <c r="J1667" i="17"/>
  <c r="I1667" i="17"/>
  <c r="H1667" i="17"/>
  <c r="L1666" i="17"/>
  <c r="K1666" i="17"/>
  <c r="J1666" i="17"/>
  <c r="I1666" i="17"/>
  <c r="H1666" i="17"/>
  <c r="L1665" i="17"/>
  <c r="K1665" i="17"/>
  <c r="J1665" i="17"/>
  <c r="L1663" i="17"/>
  <c r="K1663" i="17"/>
  <c r="J1663" i="17"/>
  <c r="I1663" i="17"/>
  <c r="H1663" i="17"/>
  <c r="L1662" i="17"/>
  <c r="K1662" i="17"/>
  <c r="J1662" i="17"/>
  <c r="I1662" i="17"/>
  <c r="H1662" i="17"/>
  <c r="L1661" i="17"/>
  <c r="K1661" i="17"/>
  <c r="J1661" i="17"/>
  <c r="L1660" i="17"/>
  <c r="K1660" i="17"/>
  <c r="J1660" i="17"/>
  <c r="I1660" i="17"/>
  <c r="H1660" i="17"/>
  <c r="L1659" i="17"/>
  <c r="K1659" i="17"/>
  <c r="J1659" i="17"/>
  <c r="I1659" i="17"/>
  <c r="H1659" i="17"/>
  <c r="L1658" i="17"/>
  <c r="K1658" i="17"/>
  <c r="J1658" i="17"/>
  <c r="L1656" i="17"/>
  <c r="K1656" i="17"/>
  <c r="J1656" i="17"/>
  <c r="I1656" i="17"/>
  <c r="H1656" i="17"/>
  <c r="L1655" i="17"/>
  <c r="K1655" i="17"/>
  <c r="J1655" i="17"/>
  <c r="I1655" i="17"/>
  <c r="H1655" i="17"/>
  <c r="L1654" i="17"/>
  <c r="K1654" i="17"/>
  <c r="J1654" i="17"/>
  <c r="L1653" i="17"/>
  <c r="K1653" i="17"/>
  <c r="J1653" i="17"/>
  <c r="I1653" i="17"/>
  <c r="H1653" i="17"/>
  <c r="L1652" i="17"/>
  <c r="K1652" i="17"/>
  <c r="J1652" i="17"/>
  <c r="I1652" i="17"/>
  <c r="H1652" i="17"/>
  <c r="L1651" i="17"/>
  <c r="K1651" i="17"/>
  <c r="J1651" i="17"/>
  <c r="L1649" i="17"/>
  <c r="K1649" i="17"/>
  <c r="J1649" i="17"/>
  <c r="I1649" i="17"/>
  <c r="H1649" i="17"/>
  <c r="L1648" i="17"/>
  <c r="K1648" i="17"/>
  <c r="I1648" i="17"/>
  <c r="I1647" i="17" s="1"/>
  <c r="H1648" i="17"/>
  <c r="L1647" i="17"/>
  <c r="K1647" i="17"/>
  <c r="J1647" i="17"/>
  <c r="L1646" i="17"/>
  <c r="K1646" i="17"/>
  <c r="J1646" i="17"/>
  <c r="I1646" i="17"/>
  <c r="H1646" i="17"/>
  <c r="L1645" i="17"/>
  <c r="K1645" i="17"/>
  <c r="I1645" i="17"/>
  <c r="I1644" i="17" s="1"/>
  <c r="H1645" i="17"/>
  <c r="L1644" i="17"/>
  <c r="K1644" i="17"/>
  <c r="J1644" i="17"/>
  <c r="H1644" i="17"/>
  <c r="L1642" i="17"/>
  <c r="K1642" i="17"/>
  <c r="J1642" i="17"/>
  <c r="I1642" i="17"/>
  <c r="H1642" i="17"/>
  <c r="L1641" i="17"/>
  <c r="J1641" i="17"/>
  <c r="I1641" i="17"/>
  <c r="H1641" i="17"/>
  <c r="L1640" i="17"/>
  <c r="K1640" i="17"/>
  <c r="J1640" i="17"/>
  <c r="L1639" i="17"/>
  <c r="K1639" i="17"/>
  <c r="J1639" i="17"/>
  <c r="I1639" i="17"/>
  <c r="H1639" i="17"/>
  <c r="I1638" i="17"/>
  <c r="H1638" i="17"/>
  <c r="L1637" i="17"/>
  <c r="K1637" i="17"/>
  <c r="J1637" i="17"/>
  <c r="L1635" i="17"/>
  <c r="K1635" i="17"/>
  <c r="J1635" i="17"/>
  <c r="I1635" i="17"/>
  <c r="H1635" i="17"/>
  <c r="L1634" i="17"/>
  <c r="J1634" i="17"/>
  <c r="I1634" i="17"/>
  <c r="H1634" i="17"/>
  <c r="L1633" i="17"/>
  <c r="K1633" i="17"/>
  <c r="J1633" i="17"/>
  <c r="L1632" i="17"/>
  <c r="K1632" i="17"/>
  <c r="J1632" i="17"/>
  <c r="I1632" i="17"/>
  <c r="H1632" i="17"/>
  <c r="H1630" i="17" s="1"/>
  <c r="I1631" i="17"/>
  <c r="H1631" i="17"/>
  <c r="L1630" i="17"/>
  <c r="K1630" i="17"/>
  <c r="J1630" i="17"/>
  <c r="L1628" i="17"/>
  <c r="K1628" i="17"/>
  <c r="J1628" i="17"/>
  <c r="I1628" i="17"/>
  <c r="H1628" i="17"/>
  <c r="L1627" i="17"/>
  <c r="J1627" i="17"/>
  <c r="I1627" i="17"/>
  <c r="H1627" i="17"/>
  <c r="L1626" i="17"/>
  <c r="K1626" i="17"/>
  <c r="J1626" i="17"/>
  <c r="L1625" i="17"/>
  <c r="K1625" i="17"/>
  <c r="J1625" i="17"/>
  <c r="I1625" i="17"/>
  <c r="H1625" i="17"/>
  <c r="I1624" i="17"/>
  <c r="H1624" i="17"/>
  <c r="L1623" i="17"/>
  <c r="K1623" i="17"/>
  <c r="J1623" i="17"/>
  <c r="L1621" i="17"/>
  <c r="K1621" i="17"/>
  <c r="J1621" i="17"/>
  <c r="I1621" i="17"/>
  <c r="H1621" i="17"/>
  <c r="H1619" i="17" s="1"/>
  <c r="L1620" i="17"/>
  <c r="K1620" i="17"/>
  <c r="J1620" i="17"/>
  <c r="I1620" i="17"/>
  <c r="H1620" i="17"/>
  <c r="L1619" i="17"/>
  <c r="K1619" i="17"/>
  <c r="J1619" i="17"/>
  <c r="L1618" i="17"/>
  <c r="K1618" i="17"/>
  <c r="J1618" i="17"/>
  <c r="I1618" i="17"/>
  <c r="H1618" i="17"/>
  <c r="L1617" i="17"/>
  <c r="I1617" i="17"/>
  <c r="H1617" i="17"/>
  <c r="L1616" i="17"/>
  <c r="K1616" i="17"/>
  <c r="J1616" i="17"/>
  <c r="L1614" i="17"/>
  <c r="K1614" i="17"/>
  <c r="J1614" i="17"/>
  <c r="I1614" i="17"/>
  <c r="H1614" i="17"/>
  <c r="H1612" i="17" s="1"/>
  <c r="L1613" i="17"/>
  <c r="K1613" i="17"/>
  <c r="J1613" i="17"/>
  <c r="I1613" i="17"/>
  <c r="H1613" i="17"/>
  <c r="L1612" i="17"/>
  <c r="K1612" i="17"/>
  <c r="J1612" i="17"/>
  <c r="L1611" i="17"/>
  <c r="K1611" i="17"/>
  <c r="J1611" i="17"/>
  <c r="I1611" i="17"/>
  <c r="H1611" i="17"/>
  <c r="I1610" i="17"/>
  <c r="H1610" i="17"/>
  <c r="L1609" i="17"/>
  <c r="K1609" i="17"/>
  <c r="J1609" i="17"/>
  <c r="L1607" i="17"/>
  <c r="J1607" i="17"/>
  <c r="I1607" i="17"/>
  <c r="H1607" i="17"/>
  <c r="L1606" i="17"/>
  <c r="K1606" i="17"/>
  <c r="J1606" i="17"/>
  <c r="I1606" i="17"/>
  <c r="H1606" i="17"/>
  <c r="L1605" i="17"/>
  <c r="J1605" i="17"/>
  <c r="L1604" i="17"/>
  <c r="J1604" i="17"/>
  <c r="I1604" i="17"/>
  <c r="H1604" i="17"/>
  <c r="I1603" i="17"/>
  <c r="H1603" i="17"/>
  <c r="L1602" i="17"/>
  <c r="J1602" i="17"/>
  <c r="L1600" i="17"/>
  <c r="K1600" i="17"/>
  <c r="J1600" i="17"/>
  <c r="I1600" i="17"/>
  <c r="H1600" i="17"/>
  <c r="L1599" i="17"/>
  <c r="K1599" i="17"/>
  <c r="J1599" i="17"/>
  <c r="I1599" i="17"/>
  <c r="H1599" i="17"/>
  <c r="L1598" i="17"/>
  <c r="K1598" i="17"/>
  <c r="J1598" i="17"/>
  <c r="L1597" i="17"/>
  <c r="K1597" i="17"/>
  <c r="J1597" i="17"/>
  <c r="I1597" i="17"/>
  <c r="H1597" i="17"/>
  <c r="L1596" i="17"/>
  <c r="I1596" i="17"/>
  <c r="H1596" i="17"/>
  <c r="L1595" i="17"/>
  <c r="K1595" i="17"/>
  <c r="J1595" i="17"/>
  <c r="L1593" i="17"/>
  <c r="K1593" i="17"/>
  <c r="J1593" i="17"/>
  <c r="I1593" i="17"/>
  <c r="H1593" i="17"/>
  <c r="J1592" i="17"/>
  <c r="I1592" i="17"/>
  <c r="I1591" i="17" s="1"/>
  <c r="H1592" i="17"/>
  <c r="L1591" i="17"/>
  <c r="K1591" i="17"/>
  <c r="J1591" i="17"/>
  <c r="L1590" i="17"/>
  <c r="K1590" i="17"/>
  <c r="J1590" i="17"/>
  <c r="I1590" i="17"/>
  <c r="H1590" i="17"/>
  <c r="L1589" i="17"/>
  <c r="I1589" i="17"/>
  <c r="H1589" i="17"/>
  <c r="L1588" i="17"/>
  <c r="K1588" i="17"/>
  <c r="J1588" i="17"/>
  <c r="L1586" i="17"/>
  <c r="K1586" i="17"/>
  <c r="I1586" i="17"/>
  <c r="H1586" i="17"/>
  <c r="J1585" i="17"/>
  <c r="I1585" i="17"/>
  <c r="H1585" i="17"/>
  <c r="L1584" i="17"/>
  <c r="L1583" i="17"/>
  <c r="I1583" i="17"/>
  <c r="H1583" i="17"/>
  <c r="L1582" i="17"/>
  <c r="I1582" i="17"/>
  <c r="H1582" i="17"/>
  <c r="L1581" i="17"/>
  <c r="L1579" i="17"/>
  <c r="K1579" i="17"/>
  <c r="J1579" i="17"/>
  <c r="I1579" i="17"/>
  <c r="H1579" i="17"/>
  <c r="L1578" i="17"/>
  <c r="I1578" i="17"/>
  <c r="H1578" i="17"/>
  <c r="L1577" i="17"/>
  <c r="K1577" i="17"/>
  <c r="J1577" i="17"/>
  <c r="L1576" i="17"/>
  <c r="K1576" i="17"/>
  <c r="J1576" i="17"/>
  <c r="I1576" i="17"/>
  <c r="H1576" i="17"/>
  <c r="I1575" i="17"/>
  <c r="I1574" i="17" s="1"/>
  <c r="H1575" i="17"/>
  <c r="L1574" i="17"/>
  <c r="K1574" i="17"/>
  <c r="J1574" i="17"/>
  <c r="L1572" i="17"/>
  <c r="K1572" i="17"/>
  <c r="J1572" i="17"/>
  <c r="I1572" i="17"/>
  <c r="H1572" i="17"/>
  <c r="L1571" i="17"/>
  <c r="I1571" i="17"/>
  <c r="H1571" i="17"/>
  <c r="L1570" i="17"/>
  <c r="K1570" i="17"/>
  <c r="J1570" i="17"/>
  <c r="L1569" i="17"/>
  <c r="K1569" i="17"/>
  <c r="J1569" i="17"/>
  <c r="I1569" i="17"/>
  <c r="H1569" i="17"/>
  <c r="L1568" i="17"/>
  <c r="K1568" i="17"/>
  <c r="J1568" i="17"/>
  <c r="I1568" i="17"/>
  <c r="H1568" i="17"/>
  <c r="L1567" i="17"/>
  <c r="K1567" i="17"/>
  <c r="J1567" i="17"/>
  <c r="L1565" i="17"/>
  <c r="K1565" i="17"/>
  <c r="J1565" i="17"/>
  <c r="I1565" i="17"/>
  <c r="H1565" i="17"/>
  <c r="L1564" i="17"/>
  <c r="J1564" i="17"/>
  <c r="I1564" i="17"/>
  <c r="H1564" i="17"/>
  <c r="L1563" i="17"/>
  <c r="K1563" i="17"/>
  <c r="J1563" i="17"/>
  <c r="L1562" i="17"/>
  <c r="K1562" i="17"/>
  <c r="J1562" i="17"/>
  <c r="I1562" i="17"/>
  <c r="H1562" i="17"/>
  <c r="L1561" i="17"/>
  <c r="K1561" i="17"/>
  <c r="J1561" i="17"/>
  <c r="I1561" i="17"/>
  <c r="H1561" i="17"/>
  <c r="L1560" i="17"/>
  <c r="K1560" i="17"/>
  <c r="J1560" i="17"/>
  <c r="L1558" i="17"/>
  <c r="K1558" i="17"/>
  <c r="J1558" i="17"/>
  <c r="I1558" i="17"/>
  <c r="H1558" i="17"/>
  <c r="L1557" i="17"/>
  <c r="I1557" i="17"/>
  <c r="H1557" i="17"/>
  <c r="H1556" i="17" s="1"/>
  <c r="L1556" i="17"/>
  <c r="K1556" i="17"/>
  <c r="J1556" i="17"/>
  <c r="L1555" i="17"/>
  <c r="K1555" i="17"/>
  <c r="J1555" i="17"/>
  <c r="I1555" i="17"/>
  <c r="H1555" i="17"/>
  <c r="L1554" i="17"/>
  <c r="K1554" i="17"/>
  <c r="J1554" i="17"/>
  <c r="I1554" i="17"/>
  <c r="H1554" i="17"/>
  <c r="L1553" i="17"/>
  <c r="K1553" i="17"/>
  <c r="J1553" i="17"/>
  <c r="L1551" i="17"/>
  <c r="K1551" i="17"/>
  <c r="J1551" i="17"/>
  <c r="I1551" i="17"/>
  <c r="H1551" i="17"/>
  <c r="L1550" i="17"/>
  <c r="K1550" i="17"/>
  <c r="J1550" i="17"/>
  <c r="I1550" i="17"/>
  <c r="H1550" i="17"/>
  <c r="L1549" i="17"/>
  <c r="K1549" i="17"/>
  <c r="J1549" i="17"/>
  <c r="L1548" i="17"/>
  <c r="K1548" i="17"/>
  <c r="J1548" i="17"/>
  <c r="I1548" i="17"/>
  <c r="H1548" i="17"/>
  <c r="L1547" i="17"/>
  <c r="K1547" i="17"/>
  <c r="J1547" i="17"/>
  <c r="I1547" i="17"/>
  <c r="H1547" i="17"/>
  <c r="L1546" i="17"/>
  <c r="K1546" i="17"/>
  <c r="J1546" i="17"/>
  <c r="L1544" i="17"/>
  <c r="K1544" i="17"/>
  <c r="J1544" i="17"/>
  <c r="I1544" i="17"/>
  <c r="H1544" i="17"/>
  <c r="L1543" i="17"/>
  <c r="K1543" i="17"/>
  <c r="I1543" i="17"/>
  <c r="I1542" i="17" s="1"/>
  <c r="H1543" i="17"/>
  <c r="L1542" i="17"/>
  <c r="K1542" i="17"/>
  <c r="J1542" i="17"/>
  <c r="H1542" i="17"/>
  <c r="L1541" i="17"/>
  <c r="K1541" i="17"/>
  <c r="J1541" i="17"/>
  <c r="I1541" i="17"/>
  <c r="H1541" i="17"/>
  <c r="L1540" i="17"/>
  <c r="K1540" i="17"/>
  <c r="J1540" i="17"/>
  <c r="I1540" i="17"/>
  <c r="H1540" i="17"/>
  <c r="L1539" i="17"/>
  <c r="K1539" i="17"/>
  <c r="J1539" i="17"/>
  <c r="K1537" i="17"/>
  <c r="J1537" i="17"/>
  <c r="I1537" i="17"/>
  <c r="H1537" i="17"/>
  <c r="J1536" i="17"/>
  <c r="I1536" i="17"/>
  <c r="H1536" i="17"/>
  <c r="K1535" i="17"/>
  <c r="J1535" i="17"/>
  <c r="K1534" i="17"/>
  <c r="J1534" i="17"/>
  <c r="I1534" i="17"/>
  <c r="H1534" i="17"/>
  <c r="L1533" i="17"/>
  <c r="K1533" i="17"/>
  <c r="J1533" i="17"/>
  <c r="I1533" i="17"/>
  <c r="H1533" i="17"/>
  <c r="K1532" i="17"/>
  <c r="J1532" i="17"/>
  <c r="L1530" i="17"/>
  <c r="K1530" i="17"/>
  <c r="J1530" i="17"/>
  <c r="I1530" i="17"/>
  <c r="H1530" i="17"/>
  <c r="L1529" i="17"/>
  <c r="J1529" i="17"/>
  <c r="I1529" i="17"/>
  <c r="H1529" i="17"/>
  <c r="L1528" i="17"/>
  <c r="K1528" i="17"/>
  <c r="J1528" i="17"/>
  <c r="L1527" i="17"/>
  <c r="K1527" i="17"/>
  <c r="J1527" i="17"/>
  <c r="I1527" i="17"/>
  <c r="H1527" i="17"/>
  <c r="L1526" i="17"/>
  <c r="I1526" i="17"/>
  <c r="H1526" i="17"/>
  <c r="L1525" i="17"/>
  <c r="K1525" i="17"/>
  <c r="J1525" i="17"/>
  <c r="L1523" i="17"/>
  <c r="K1523" i="17"/>
  <c r="J1523" i="17"/>
  <c r="I1523" i="17"/>
  <c r="H1523" i="17"/>
  <c r="L1522" i="17"/>
  <c r="K1522" i="17"/>
  <c r="J1522" i="17"/>
  <c r="I1522" i="17"/>
  <c r="H1522" i="17"/>
  <c r="L1521" i="17"/>
  <c r="K1521" i="17"/>
  <c r="J1521" i="17"/>
  <c r="L1520" i="17"/>
  <c r="K1520" i="17"/>
  <c r="J1520" i="17"/>
  <c r="I1520" i="17"/>
  <c r="H1520" i="17"/>
  <c r="L1519" i="17"/>
  <c r="K1519" i="17"/>
  <c r="J1519" i="17"/>
  <c r="I1519" i="17"/>
  <c r="H1519" i="17"/>
  <c r="L1518" i="17"/>
  <c r="K1518" i="17"/>
  <c r="J1518" i="17"/>
  <c r="L1516" i="17"/>
  <c r="K1516" i="17"/>
  <c r="J1516" i="17"/>
  <c r="I1516" i="17"/>
  <c r="H1516" i="17"/>
  <c r="J1515" i="17"/>
  <c r="I1515" i="17"/>
  <c r="H1515" i="17"/>
  <c r="L1514" i="17"/>
  <c r="K1514" i="17"/>
  <c r="J1514" i="17"/>
  <c r="L1513" i="17"/>
  <c r="K1513" i="17"/>
  <c r="J1513" i="17"/>
  <c r="I1513" i="17"/>
  <c r="H1513" i="17"/>
  <c r="I1512" i="17"/>
  <c r="H1512" i="17"/>
  <c r="L1511" i="17"/>
  <c r="K1511" i="17"/>
  <c r="J1511" i="17"/>
  <c r="L1509" i="17"/>
  <c r="K1509" i="17"/>
  <c r="J1509" i="17"/>
  <c r="I1509" i="17"/>
  <c r="H1509" i="17"/>
  <c r="I1508" i="17"/>
  <c r="H1508" i="17"/>
  <c r="L1507" i="17"/>
  <c r="K1507" i="17"/>
  <c r="J1507" i="17"/>
  <c r="L1506" i="17"/>
  <c r="K1506" i="17"/>
  <c r="J1506" i="17"/>
  <c r="I1506" i="17"/>
  <c r="H1506" i="17"/>
  <c r="L1505" i="17"/>
  <c r="K1505" i="17"/>
  <c r="J1505" i="17"/>
  <c r="I1505" i="17"/>
  <c r="H1505" i="17"/>
  <c r="L1504" i="17"/>
  <c r="K1504" i="17"/>
  <c r="J1504" i="17"/>
  <c r="L1502" i="17"/>
  <c r="K1502" i="17"/>
  <c r="J1502" i="17"/>
  <c r="I1502" i="17"/>
  <c r="H1502" i="17"/>
  <c r="L1501" i="17"/>
  <c r="K1501" i="17"/>
  <c r="J1501" i="17"/>
  <c r="I1501" i="17"/>
  <c r="H1501" i="17"/>
  <c r="L1500" i="17"/>
  <c r="K1500" i="17"/>
  <c r="J1500" i="17"/>
  <c r="L1499" i="17"/>
  <c r="K1499" i="17"/>
  <c r="J1499" i="17"/>
  <c r="I1499" i="17"/>
  <c r="H1499" i="17"/>
  <c r="L1498" i="17"/>
  <c r="K1498" i="17"/>
  <c r="J1498" i="17"/>
  <c r="I1498" i="17"/>
  <c r="H1498" i="17"/>
  <c r="L1497" i="17"/>
  <c r="K1497" i="17"/>
  <c r="J1497" i="17"/>
  <c r="L1495" i="17"/>
  <c r="K1495" i="17"/>
  <c r="J1495" i="17"/>
  <c r="I1495" i="17"/>
  <c r="H1495" i="17"/>
  <c r="L1494" i="17"/>
  <c r="K1494" i="17"/>
  <c r="J1494" i="17"/>
  <c r="I1494" i="17"/>
  <c r="H1494" i="17"/>
  <c r="L1493" i="17"/>
  <c r="K1493" i="17"/>
  <c r="J1493" i="17"/>
  <c r="L1492" i="17"/>
  <c r="K1492" i="17"/>
  <c r="J1492" i="17"/>
  <c r="I1492" i="17"/>
  <c r="H1492" i="17"/>
  <c r="L1491" i="17"/>
  <c r="K1491" i="17"/>
  <c r="J1491" i="17"/>
  <c r="I1491" i="17"/>
  <c r="H1491" i="17"/>
  <c r="L1490" i="17"/>
  <c r="K1490" i="17"/>
  <c r="J1490" i="17"/>
  <c r="L1488" i="17"/>
  <c r="K1488" i="17"/>
  <c r="J1488" i="17"/>
  <c r="I1488" i="17"/>
  <c r="H1488" i="17"/>
  <c r="L1487" i="17"/>
  <c r="K1487" i="17"/>
  <c r="J1487" i="17"/>
  <c r="I1487" i="17"/>
  <c r="H1487" i="17"/>
  <c r="L1486" i="17"/>
  <c r="K1486" i="17"/>
  <c r="J1486" i="17"/>
  <c r="L1485" i="17"/>
  <c r="K1485" i="17"/>
  <c r="J1485" i="17"/>
  <c r="I1485" i="17"/>
  <c r="H1485" i="17"/>
  <c r="L1484" i="17"/>
  <c r="K1484" i="17"/>
  <c r="J1484" i="17"/>
  <c r="I1484" i="17"/>
  <c r="H1484" i="17"/>
  <c r="L1483" i="17"/>
  <c r="K1483" i="17"/>
  <c r="J1483" i="17"/>
  <c r="L1481" i="17"/>
  <c r="K1481" i="17"/>
  <c r="J1481" i="17"/>
  <c r="I1481" i="17"/>
  <c r="H1481" i="17"/>
  <c r="L1480" i="17"/>
  <c r="K1480" i="17"/>
  <c r="J1480" i="17"/>
  <c r="I1480" i="17"/>
  <c r="H1480" i="17"/>
  <c r="L1479" i="17"/>
  <c r="K1479" i="17"/>
  <c r="J1479" i="17"/>
  <c r="L1478" i="17"/>
  <c r="K1478" i="17"/>
  <c r="J1478" i="17"/>
  <c r="I1478" i="17"/>
  <c r="H1478" i="17"/>
  <c r="L1477" i="17"/>
  <c r="K1477" i="17"/>
  <c r="J1477" i="17"/>
  <c r="I1477" i="17"/>
  <c r="H1477" i="17"/>
  <c r="L1476" i="17"/>
  <c r="K1476" i="17"/>
  <c r="J1476" i="17"/>
  <c r="L1474" i="17"/>
  <c r="K1474" i="17"/>
  <c r="J1474" i="17"/>
  <c r="I1474" i="17"/>
  <c r="H1474" i="17"/>
  <c r="L1473" i="17"/>
  <c r="J1473" i="17"/>
  <c r="I1473" i="17"/>
  <c r="I1472" i="17" s="1"/>
  <c r="H1473" i="17"/>
  <c r="L1472" i="17"/>
  <c r="K1472" i="17"/>
  <c r="J1472" i="17"/>
  <c r="L1471" i="17"/>
  <c r="K1471" i="17"/>
  <c r="J1471" i="17"/>
  <c r="I1471" i="17"/>
  <c r="H1471" i="17"/>
  <c r="L1470" i="17"/>
  <c r="K1470" i="17"/>
  <c r="J1470" i="17"/>
  <c r="I1470" i="17"/>
  <c r="H1470" i="17"/>
  <c r="L1469" i="17"/>
  <c r="K1469" i="17"/>
  <c r="J1469" i="17"/>
  <c r="L1467" i="17"/>
  <c r="K1467" i="17"/>
  <c r="J1467" i="17"/>
  <c r="I1467" i="17"/>
  <c r="H1467" i="17"/>
  <c r="L1466" i="17"/>
  <c r="K1466" i="17"/>
  <c r="J1466" i="17"/>
  <c r="I1466" i="17"/>
  <c r="H1466" i="17"/>
  <c r="L1465" i="17"/>
  <c r="K1465" i="17"/>
  <c r="J1465" i="17"/>
  <c r="L1464" i="17"/>
  <c r="K1464" i="17"/>
  <c r="J1464" i="17"/>
  <c r="I1464" i="17"/>
  <c r="H1464" i="17"/>
  <c r="L1463" i="17"/>
  <c r="K1463" i="17"/>
  <c r="J1463" i="17"/>
  <c r="I1463" i="17"/>
  <c r="H1463" i="17"/>
  <c r="L1462" i="17"/>
  <c r="K1462" i="17"/>
  <c r="J1462" i="17"/>
  <c r="L1460" i="17"/>
  <c r="K1460" i="17"/>
  <c r="J1460" i="17"/>
  <c r="I1460" i="17"/>
  <c r="H1460" i="17"/>
  <c r="L1459" i="17"/>
  <c r="K1459" i="17"/>
  <c r="J1459" i="17"/>
  <c r="I1459" i="17"/>
  <c r="H1459" i="17"/>
  <c r="L1458" i="17"/>
  <c r="K1458" i="17"/>
  <c r="J1458" i="17"/>
  <c r="L1457" i="17"/>
  <c r="K1457" i="17"/>
  <c r="J1457" i="17"/>
  <c r="I1457" i="17"/>
  <c r="H1457" i="17"/>
  <c r="L1456" i="17"/>
  <c r="K1456" i="17"/>
  <c r="J1456" i="17"/>
  <c r="I1456" i="17"/>
  <c r="H1456" i="17"/>
  <c r="L1455" i="17"/>
  <c r="K1455" i="17"/>
  <c r="J1455" i="17"/>
  <c r="L1453" i="17"/>
  <c r="K1453" i="17"/>
  <c r="J1453" i="17"/>
  <c r="I1453" i="17"/>
  <c r="H1453" i="17"/>
  <c r="L1452" i="17"/>
  <c r="K1452" i="17"/>
  <c r="J1452" i="17"/>
  <c r="I1452" i="17"/>
  <c r="H1452" i="17"/>
  <c r="L1451" i="17"/>
  <c r="K1451" i="17"/>
  <c r="J1451" i="17"/>
  <c r="L1450" i="17"/>
  <c r="K1450" i="17"/>
  <c r="J1450" i="17"/>
  <c r="I1450" i="17"/>
  <c r="H1450" i="17"/>
  <c r="L1449" i="17"/>
  <c r="K1449" i="17"/>
  <c r="J1449" i="17"/>
  <c r="I1449" i="17"/>
  <c r="H1449" i="17"/>
  <c r="L1448" i="17"/>
  <c r="K1448" i="17"/>
  <c r="J1448" i="17"/>
  <c r="L1446" i="17"/>
  <c r="K1446" i="17"/>
  <c r="J1446" i="17"/>
  <c r="I1446" i="17"/>
  <c r="H1446" i="17"/>
  <c r="L1445" i="17"/>
  <c r="I1445" i="17"/>
  <c r="H1445" i="17"/>
  <c r="L1444" i="17"/>
  <c r="K1444" i="17"/>
  <c r="J1444" i="17"/>
  <c r="L1443" i="17"/>
  <c r="K1443" i="17"/>
  <c r="J1443" i="17"/>
  <c r="I1443" i="17"/>
  <c r="H1443" i="17"/>
  <c r="L1442" i="17"/>
  <c r="K1442" i="17"/>
  <c r="J1442" i="17"/>
  <c r="I1442" i="17"/>
  <c r="H1442" i="17"/>
  <c r="L1441" i="17"/>
  <c r="K1441" i="17"/>
  <c r="J1441" i="17"/>
  <c r="L1439" i="17"/>
  <c r="K1439" i="17"/>
  <c r="J1439" i="17"/>
  <c r="I1439" i="17"/>
  <c r="H1439" i="17"/>
  <c r="L1438" i="17"/>
  <c r="K1438" i="17"/>
  <c r="I1438" i="17"/>
  <c r="I1437" i="17" s="1"/>
  <c r="H1438" i="17"/>
  <c r="H1437" i="17" s="1"/>
  <c r="L1437" i="17"/>
  <c r="K1437" i="17"/>
  <c r="J1437" i="17"/>
  <c r="K1436" i="17"/>
  <c r="J1436" i="17"/>
  <c r="I1436" i="17"/>
  <c r="H1436" i="17"/>
  <c r="L1435" i="17"/>
  <c r="K1435" i="17"/>
  <c r="J1435" i="17"/>
  <c r="I1435" i="17"/>
  <c r="H1435" i="17"/>
  <c r="L1434" i="17"/>
  <c r="K1434" i="17"/>
  <c r="J1434" i="17"/>
  <c r="L1432" i="17"/>
  <c r="K1432" i="17"/>
  <c r="J1432" i="17"/>
  <c r="I1432" i="17"/>
  <c r="H1432" i="17"/>
  <c r="L1431" i="17"/>
  <c r="J1431" i="17"/>
  <c r="I1431" i="17"/>
  <c r="H1431" i="17"/>
  <c r="L1430" i="17"/>
  <c r="K1430" i="17"/>
  <c r="J1430" i="17"/>
  <c r="L1429" i="17"/>
  <c r="K1429" i="17"/>
  <c r="J1429" i="17"/>
  <c r="I1429" i="17"/>
  <c r="H1429" i="17"/>
  <c r="L1428" i="17"/>
  <c r="K1428" i="17"/>
  <c r="J1428" i="17"/>
  <c r="I1428" i="17"/>
  <c r="H1428" i="17"/>
  <c r="L1427" i="17"/>
  <c r="K1427" i="17"/>
  <c r="J1427" i="17"/>
  <c r="L1425" i="17"/>
  <c r="K1425" i="17"/>
  <c r="J1425" i="17"/>
  <c r="I1425" i="17"/>
  <c r="H1425" i="17"/>
  <c r="L1424" i="17"/>
  <c r="K1424" i="17"/>
  <c r="J1424" i="17"/>
  <c r="I1424" i="17"/>
  <c r="H1424" i="17"/>
  <c r="L1423" i="17"/>
  <c r="K1423" i="17"/>
  <c r="J1423" i="17"/>
  <c r="L1422" i="17"/>
  <c r="K1422" i="17"/>
  <c r="J1422" i="17"/>
  <c r="I1422" i="17"/>
  <c r="H1422" i="17"/>
  <c r="L1421" i="17"/>
  <c r="K1421" i="17"/>
  <c r="J1421" i="17"/>
  <c r="I1421" i="17"/>
  <c r="H1421" i="17"/>
  <c r="L1420" i="17"/>
  <c r="K1420" i="17"/>
  <c r="J1420" i="17"/>
  <c r="L1418" i="17"/>
  <c r="K1418" i="17"/>
  <c r="J1418" i="17"/>
  <c r="I1418" i="17"/>
  <c r="H1418" i="17"/>
  <c r="L1417" i="17"/>
  <c r="K1417" i="17"/>
  <c r="J1417" i="17"/>
  <c r="I1417" i="17"/>
  <c r="H1417" i="17"/>
  <c r="L1416" i="17"/>
  <c r="K1416" i="17"/>
  <c r="J1416" i="17"/>
  <c r="L1415" i="17"/>
  <c r="K1415" i="17"/>
  <c r="J1415" i="17"/>
  <c r="I1415" i="17"/>
  <c r="H1415" i="17"/>
  <c r="L1414" i="17"/>
  <c r="K1414" i="17"/>
  <c r="J1414" i="17"/>
  <c r="I1414" i="17"/>
  <c r="H1414" i="17"/>
  <c r="L1413" i="17"/>
  <c r="K1413" i="17"/>
  <c r="J1413" i="17"/>
  <c r="I1411" i="17"/>
  <c r="H1411" i="17"/>
  <c r="L1410" i="17"/>
  <c r="K1410" i="17"/>
  <c r="J1410" i="17"/>
  <c r="I1410" i="17"/>
  <c r="I1409" i="17" s="1"/>
  <c r="H1410" i="17"/>
  <c r="L1409" i="17"/>
  <c r="K1409" i="17"/>
  <c r="J1409" i="17"/>
  <c r="L1408" i="17"/>
  <c r="K1408" i="17"/>
  <c r="J1408" i="17"/>
  <c r="I1408" i="17"/>
  <c r="H1408" i="17"/>
  <c r="L1407" i="17"/>
  <c r="K1407" i="17"/>
  <c r="J1407" i="17"/>
  <c r="I1407" i="17"/>
  <c r="H1407" i="17"/>
  <c r="L1406" i="17"/>
  <c r="K1406" i="17"/>
  <c r="J1406" i="17"/>
  <c r="I1406" i="17"/>
  <c r="H1406" i="17"/>
  <c r="L1405" i="17"/>
  <c r="K1405" i="17"/>
  <c r="J1405" i="17"/>
  <c r="L1403" i="17"/>
  <c r="K1403" i="17"/>
  <c r="I1403" i="17"/>
  <c r="H1403" i="17"/>
  <c r="L1402" i="17"/>
  <c r="K1402" i="17"/>
  <c r="J1402" i="17"/>
  <c r="I1402" i="17"/>
  <c r="H1402" i="17"/>
  <c r="L1401" i="17"/>
  <c r="K1401" i="17"/>
  <c r="J1401" i="17"/>
  <c r="J1400" i="17"/>
  <c r="I1400" i="17"/>
  <c r="H1400" i="17"/>
  <c r="L1399" i="17"/>
  <c r="K1399" i="17"/>
  <c r="I1399" i="17"/>
  <c r="H1399" i="17"/>
  <c r="L1398" i="17"/>
  <c r="K1398" i="17"/>
  <c r="J1398" i="17"/>
  <c r="I1398" i="17"/>
  <c r="H1398" i="17"/>
  <c r="L1397" i="17"/>
  <c r="K1397" i="17"/>
  <c r="J1397" i="17"/>
  <c r="L1395" i="17"/>
  <c r="K1395" i="17"/>
  <c r="J1395" i="17"/>
  <c r="I1395" i="17"/>
  <c r="H1395" i="17"/>
  <c r="L1394" i="17"/>
  <c r="K1394" i="17"/>
  <c r="J1394" i="17"/>
  <c r="I1394" i="17"/>
  <c r="H1394" i="17"/>
  <c r="L1393" i="17"/>
  <c r="K1393" i="17"/>
  <c r="J1393" i="17"/>
  <c r="I1392" i="17"/>
  <c r="H1392" i="17"/>
  <c r="J1391" i="17"/>
  <c r="I1391" i="17"/>
  <c r="H1391" i="17"/>
  <c r="L1390" i="17"/>
  <c r="K1390" i="17"/>
  <c r="J1390" i="17"/>
  <c r="I1390" i="17"/>
  <c r="H1390" i="17"/>
  <c r="L1389" i="17"/>
  <c r="K1389" i="17"/>
  <c r="J1389" i="17"/>
  <c r="L1387" i="17"/>
  <c r="K1387" i="17"/>
  <c r="J1387" i="17"/>
  <c r="I1387" i="17"/>
  <c r="H1387" i="17"/>
  <c r="L1386" i="17"/>
  <c r="K1386" i="17"/>
  <c r="J1386" i="17"/>
  <c r="I1386" i="17"/>
  <c r="H1386" i="17"/>
  <c r="L1385" i="17"/>
  <c r="K1385" i="17"/>
  <c r="J1385" i="17"/>
  <c r="I1384" i="17"/>
  <c r="H1384" i="17"/>
  <c r="L1383" i="17"/>
  <c r="K1383" i="17"/>
  <c r="J1383" i="17"/>
  <c r="I1383" i="17"/>
  <c r="H1383" i="17"/>
  <c r="L1382" i="17"/>
  <c r="K1382" i="17"/>
  <c r="J1382" i="17"/>
  <c r="I1382" i="17"/>
  <c r="H1382" i="17"/>
  <c r="L1381" i="17"/>
  <c r="K1381" i="17"/>
  <c r="J1381" i="17"/>
  <c r="L1379" i="17"/>
  <c r="K1379" i="17"/>
  <c r="J1379" i="17"/>
  <c r="I1379" i="17"/>
  <c r="H1379" i="17"/>
  <c r="L1378" i="17"/>
  <c r="J1378" i="17"/>
  <c r="I1378" i="17"/>
  <c r="H1378" i="17"/>
  <c r="L1377" i="17"/>
  <c r="K1377" i="17"/>
  <c r="J1377" i="17"/>
  <c r="L1376" i="17"/>
  <c r="K1376" i="17"/>
  <c r="J1376" i="17"/>
  <c r="I1376" i="17"/>
  <c r="H1376" i="17"/>
  <c r="L1375" i="17"/>
  <c r="K1375" i="17"/>
  <c r="J1375" i="17"/>
  <c r="I1375" i="17"/>
  <c r="H1375" i="17"/>
  <c r="L1374" i="17"/>
  <c r="K1374" i="17"/>
  <c r="J1374" i="17"/>
  <c r="L1372" i="17"/>
  <c r="J1372" i="17"/>
  <c r="I1372" i="17"/>
  <c r="H1372" i="17"/>
  <c r="L1371" i="17"/>
  <c r="I1371" i="17"/>
  <c r="H1371" i="17"/>
  <c r="L1370" i="17"/>
  <c r="J1370" i="17"/>
  <c r="L1369" i="17"/>
  <c r="J1369" i="17"/>
  <c r="I1369" i="17"/>
  <c r="H1369" i="17"/>
  <c r="I1368" i="17"/>
  <c r="H1368" i="17"/>
  <c r="L1367" i="17"/>
  <c r="J1367" i="17"/>
  <c r="I1365" i="17"/>
  <c r="H1365" i="17"/>
  <c r="L1364" i="17"/>
  <c r="I1364" i="17"/>
  <c r="H1364" i="17"/>
  <c r="I1362" i="17"/>
  <c r="H1362" i="17"/>
  <c r="I1361" i="17"/>
  <c r="H1361" i="17"/>
  <c r="L1358" i="17"/>
  <c r="K1358" i="17"/>
  <c r="J1358" i="17"/>
  <c r="I1358" i="17"/>
  <c r="H1358" i="17"/>
  <c r="K1357" i="17"/>
  <c r="J1357" i="17"/>
  <c r="I1357" i="17"/>
  <c r="H1357" i="17"/>
  <c r="L1356" i="17"/>
  <c r="K1356" i="17"/>
  <c r="J1356" i="17"/>
  <c r="L1355" i="17"/>
  <c r="K1355" i="17"/>
  <c r="J1355" i="17"/>
  <c r="I1355" i="17"/>
  <c r="H1355" i="17"/>
  <c r="L1354" i="17"/>
  <c r="K1354" i="17"/>
  <c r="J1354" i="17"/>
  <c r="I1354" i="17"/>
  <c r="H1354" i="17"/>
  <c r="L1353" i="17"/>
  <c r="K1353" i="17"/>
  <c r="J1353" i="17"/>
  <c r="L1351" i="17"/>
  <c r="K1351" i="17"/>
  <c r="J1351" i="17"/>
  <c r="I1351" i="17"/>
  <c r="H1351" i="17"/>
  <c r="L1350" i="17"/>
  <c r="K1350" i="17"/>
  <c r="I1350" i="17"/>
  <c r="I1349" i="17" s="1"/>
  <c r="H1350" i="17"/>
  <c r="L1349" i="17"/>
  <c r="K1349" i="17"/>
  <c r="J1349" i="17"/>
  <c r="H1349" i="17"/>
  <c r="L1348" i="17"/>
  <c r="I1348" i="17"/>
  <c r="I1347" i="17"/>
  <c r="L1346" i="17"/>
  <c r="K1346" i="17"/>
  <c r="J1346" i="17"/>
  <c r="L1344" i="17"/>
  <c r="K1344" i="17"/>
  <c r="J1344" i="17"/>
  <c r="I1344" i="17"/>
  <c r="H1344" i="17"/>
  <c r="L1343" i="17"/>
  <c r="J1343" i="17"/>
  <c r="I1343" i="17"/>
  <c r="H1343" i="17"/>
  <c r="L1342" i="17"/>
  <c r="K1342" i="17"/>
  <c r="J1342" i="17"/>
  <c r="L1341" i="17"/>
  <c r="K1341" i="17"/>
  <c r="J1341" i="17"/>
  <c r="I1341" i="17"/>
  <c r="H1341" i="17"/>
  <c r="L1340" i="17"/>
  <c r="K1340" i="17"/>
  <c r="J1340" i="17"/>
  <c r="I1340" i="17"/>
  <c r="H1340" i="17"/>
  <c r="L1339" i="17"/>
  <c r="K1339" i="17"/>
  <c r="J1339" i="17"/>
  <c r="L1337" i="17"/>
  <c r="K1337" i="17"/>
  <c r="J1337" i="17"/>
  <c r="I1337" i="17"/>
  <c r="H1337" i="17"/>
  <c r="L1336" i="17"/>
  <c r="K1336" i="17"/>
  <c r="J1336" i="17"/>
  <c r="I1336" i="17"/>
  <c r="H1336" i="17"/>
  <c r="L1335" i="17"/>
  <c r="K1335" i="17"/>
  <c r="J1335" i="17"/>
  <c r="L1334" i="17"/>
  <c r="K1334" i="17"/>
  <c r="J1334" i="17"/>
  <c r="I1334" i="17"/>
  <c r="H1334" i="17"/>
  <c r="L1333" i="17"/>
  <c r="K1333" i="17"/>
  <c r="J1333" i="17"/>
  <c r="I1333" i="17"/>
  <c r="H1333" i="17"/>
  <c r="L1332" i="17"/>
  <c r="K1332" i="17"/>
  <c r="J1332" i="17"/>
  <c r="L1330" i="17"/>
  <c r="K1330" i="17"/>
  <c r="I1330" i="17"/>
  <c r="H1330" i="17"/>
  <c r="L1329" i="17"/>
  <c r="K1329" i="17"/>
  <c r="J1329" i="17"/>
  <c r="I1329" i="17"/>
  <c r="H1329" i="17"/>
  <c r="L1328" i="17"/>
  <c r="K1328" i="17"/>
  <c r="J1328" i="17"/>
  <c r="I1327" i="17"/>
  <c r="H1327" i="17"/>
  <c r="L1324" i="17"/>
  <c r="K1324" i="17"/>
  <c r="J1324" i="17"/>
  <c r="L1322" i="17"/>
  <c r="K1322" i="17"/>
  <c r="J1322" i="17"/>
  <c r="I1322" i="17"/>
  <c r="H1322" i="17"/>
  <c r="L1321" i="17"/>
  <c r="K1321" i="17"/>
  <c r="J1321" i="17"/>
  <c r="I1321" i="17"/>
  <c r="H1321" i="17"/>
  <c r="L1320" i="17"/>
  <c r="K1320" i="17"/>
  <c r="J1320" i="17"/>
  <c r="L1319" i="17"/>
  <c r="K1319" i="17"/>
  <c r="J1319" i="17"/>
  <c r="I1319" i="17"/>
  <c r="H1319" i="17"/>
  <c r="L1318" i="17"/>
  <c r="K1318" i="17"/>
  <c r="J1318" i="17"/>
  <c r="I1318" i="17"/>
  <c r="H1318" i="17"/>
  <c r="L1317" i="17"/>
  <c r="K1317" i="17"/>
  <c r="J1317" i="17"/>
  <c r="L1315" i="17"/>
  <c r="K1315" i="17"/>
  <c r="J1315" i="17"/>
  <c r="I1315" i="17"/>
  <c r="H1315" i="17"/>
  <c r="L1314" i="17"/>
  <c r="K1314" i="17"/>
  <c r="J1314" i="17"/>
  <c r="I1314" i="17"/>
  <c r="H1314" i="17"/>
  <c r="L1313" i="17"/>
  <c r="K1313" i="17"/>
  <c r="J1313" i="17"/>
  <c r="L1312" i="17"/>
  <c r="K1312" i="17"/>
  <c r="J1312" i="17"/>
  <c r="I1312" i="17"/>
  <c r="H1312" i="17"/>
  <c r="L1311" i="17"/>
  <c r="K1311" i="17"/>
  <c r="J1311" i="17"/>
  <c r="I1311" i="17"/>
  <c r="H1311" i="17"/>
  <c r="L1310" i="17"/>
  <c r="K1310" i="17"/>
  <c r="J1310" i="17"/>
  <c r="L1308" i="17"/>
  <c r="K1308" i="17"/>
  <c r="J1308" i="17"/>
  <c r="I1308" i="17"/>
  <c r="H1308" i="17"/>
  <c r="L1307" i="17"/>
  <c r="K1307" i="17"/>
  <c r="J1307" i="17"/>
  <c r="I1307" i="17"/>
  <c r="H1307" i="17"/>
  <c r="L1306" i="17"/>
  <c r="K1306" i="17"/>
  <c r="J1306" i="17"/>
  <c r="I1305" i="17"/>
  <c r="L1304" i="17"/>
  <c r="I1304" i="17"/>
  <c r="L1303" i="17"/>
  <c r="J1301" i="17"/>
  <c r="I1301" i="17"/>
  <c r="H1301" i="17"/>
  <c r="L1300" i="17"/>
  <c r="K1300" i="17"/>
  <c r="J1300" i="17"/>
  <c r="I1300" i="17"/>
  <c r="H1300" i="17"/>
  <c r="L1299" i="17"/>
  <c r="K1299" i="17"/>
  <c r="J1299" i="17"/>
  <c r="K1298" i="17"/>
  <c r="I1298" i="17"/>
  <c r="H1298" i="17"/>
  <c r="L1297" i="17"/>
  <c r="K1297" i="17"/>
  <c r="J1297" i="17"/>
  <c r="I1297" i="17"/>
  <c r="H1297" i="17"/>
  <c r="L1296" i="17"/>
  <c r="K1296" i="17"/>
  <c r="J1296" i="17"/>
  <c r="I1296" i="17"/>
  <c r="H1296" i="17"/>
  <c r="L1295" i="17"/>
  <c r="K1295" i="17"/>
  <c r="J1295" i="17"/>
  <c r="L1293" i="17"/>
  <c r="J1293" i="17"/>
  <c r="I1293" i="17"/>
  <c r="H1293" i="17"/>
  <c r="L1292" i="17"/>
  <c r="K1292" i="17"/>
  <c r="J1292" i="17"/>
  <c r="I1292" i="17"/>
  <c r="H1292" i="17"/>
  <c r="L1291" i="17"/>
  <c r="K1291" i="17"/>
  <c r="J1291" i="17"/>
  <c r="K1290" i="17"/>
  <c r="I1290" i="17"/>
  <c r="H1290" i="17"/>
  <c r="L1289" i="17"/>
  <c r="K1289" i="17"/>
  <c r="J1289" i="17"/>
  <c r="I1289" i="17"/>
  <c r="H1289" i="17"/>
  <c r="L1288" i="17"/>
  <c r="K1288" i="17"/>
  <c r="J1288" i="17"/>
  <c r="I1288" i="17"/>
  <c r="H1288" i="17"/>
  <c r="L1287" i="17"/>
  <c r="K1287" i="17"/>
  <c r="J1287" i="17"/>
  <c r="L1285" i="17"/>
  <c r="K1285" i="17"/>
  <c r="I1285" i="17"/>
  <c r="H1285" i="17"/>
  <c r="K1284" i="17"/>
  <c r="J1284" i="17"/>
  <c r="I1284" i="17"/>
  <c r="H1284" i="17"/>
  <c r="L1283" i="17"/>
  <c r="K1283" i="17"/>
  <c r="J1283" i="17"/>
  <c r="J1282" i="17"/>
  <c r="I1282" i="17"/>
  <c r="H1282" i="17"/>
  <c r="L1281" i="17"/>
  <c r="K1281" i="17"/>
  <c r="J1281" i="17"/>
  <c r="I1281" i="17"/>
  <c r="H1281" i="17"/>
  <c r="J1280" i="17"/>
  <c r="I1280" i="17"/>
  <c r="H1280" i="17"/>
  <c r="L1279" i="17"/>
  <c r="K1279" i="17"/>
  <c r="J1279" i="17"/>
  <c r="L1277" i="17"/>
  <c r="J1277" i="17"/>
  <c r="I1277" i="17"/>
  <c r="H1277" i="17"/>
  <c r="L1276" i="17"/>
  <c r="K1276" i="17"/>
  <c r="J1276" i="17"/>
  <c r="I1276" i="17"/>
  <c r="H1276" i="17"/>
  <c r="L1275" i="17"/>
  <c r="K1275" i="17"/>
  <c r="J1275" i="17"/>
  <c r="K1274" i="17"/>
  <c r="I1274" i="17"/>
  <c r="H1274" i="17"/>
  <c r="L1273" i="17"/>
  <c r="K1273" i="17"/>
  <c r="J1273" i="17"/>
  <c r="I1273" i="17"/>
  <c r="H1273" i="17"/>
  <c r="L1272" i="17"/>
  <c r="K1272" i="17"/>
  <c r="J1272" i="17"/>
  <c r="I1272" i="17"/>
  <c r="H1272" i="17"/>
  <c r="L1271" i="17"/>
  <c r="K1271" i="17"/>
  <c r="J1271" i="17"/>
  <c r="L1269" i="17"/>
  <c r="K1269" i="17"/>
  <c r="J1269" i="17"/>
  <c r="I1269" i="17"/>
  <c r="H1269" i="17"/>
  <c r="L1268" i="17"/>
  <c r="K1268" i="17"/>
  <c r="J1268" i="17"/>
  <c r="I1268" i="17"/>
  <c r="H1268" i="17"/>
  <c r="L1267" i="17"/>
  <c r="K1267" i="17"/>
  <c r="J1267" i="17"/>
  <c r="L1266" i="17"/>
  <c r="K1266" i="17"/>
  <c r="I1266" i="17"/>
  <c r="H1266" i="17"/>
  <c r="L1265" i="17"/>
  <c r="K1265" i="17"/>
  <c r="J1265" i="17"/>
  <c r="I1265" i="17"/>
  <c r="H1265" i="17"/>
  <c r="L1264" i="17"/>
  <c r="K1264" i="17"/>
  <c r="J1264" i="17"/>
  <c r="L1262" i="17"/>
  <c r="K1262" i="17"/>
  <c r="J1262" i="17"/>
  <c r="I1262" i="17"/>
  <c r="H1262" i="17"/>
  <c r="L1261" i="17"/>
  <c r="J1261" i="17"/>
  <c r="I1261" i="17"/>
  <c r="I1260" i="17" s="1"/>
  <c r="H1261" i="17"/>
  <c r="H1260" i="17" s="1"/>
  <c r="L1260" i="17"/>
  <c r="K1260" i="17"/>
  <c r="J1260" i="17"/>
  <c r="L1259" i="17"/>
  <c r="K1259" i="17"/>
  <c r="J1259" i="17"/>
  <c r="I1259" i="17"/>
  <c r="H1259" i="17"/>
  <c r="L1258" i="17"/>
  <c r="K1258" i="17"/>
  <c r="J1258" i="17"/>
  <c r="I1258" i="17"/>
  <c r="H1258" i="17"/>
  <c r="L1257" i="17"/>
  <c r="K1257" i="17"/>
  <c r="J1257" i="17"/>
  <c r="L1255" i="17"/>
  <c r="K1255" i="17"/>
  <c r="J1255" i="17"/>
  <c r="I1255" i="17"/>
  <c r="H1255" i="17"/>
  <c r="L1254" i="17"/>
  <c r="K1254" i="17"/>
  <c r="J1254" i="17"/>
  <c r="I1254" i="17"/>
  <c r="H1254" i="17"/>
  <c r="L1253" i="17"/>
  <c r="K1253" i="17"/>
  <c r="J1253" i="17"/>
  <c r="L1252" i="17"/>
  <c r="K1252" i="17"/>
  <c r="J1252" i="17"/>
  <c r="I1252" i="17"/>
  <c r="H1252" i="17"/>
  <c r="L1251" i="17"/>
  <c r="K1251" i="17"/>
  <c r="J1251" i="17"/>
  <c r="I1251" i="17"/>
  <c r="H1251" i="17"/>
  <c r="L1250" i="17"/>
  <c r="K1250" i="17"/>
  <c r="J1250" i="17"/>
  <c r="L1248" i="17"/>
  <c r="K1248" i="17"/>
  <c r="J1248" i="17"/>
  <c r="I1248" i="17"/>
  <c r="H1248" i="17"/>
  <c r="L1247" i="17"/>
  <c r="K1247" i="17"/>
  <c r="J1247" i="17"/>
  <c r="I1247" i="17"/>
  <c r="H1247" i="17"/>
  <c r="L1246" i="17"/>
  <c r="K1246" i="17"/>
  <c r="J1246" i="17"/>
  <c r="L1245" i="17"/>
  <c r="K1245" i="17"/>
  <c r="J1245" i="17"/>
  <c r="I1245" i="17"/>
  <c r="H1245" i="17"/>
  <c r="L1244" i="17"/>
  <c r="K1244" i="17"/>
  <c r="J1244" i="17"/>
  <c r="I1244" i="17"/>
  <c r="H1244" i="17"/>
  <c r="L1243" i="17"/>
  <c r="K1243" i="17"/>
  <c r="J1243" i="17"/>
  <c r="L1241" i="17"/>
  <c r="K1241" i="17"/>
  <c r="J1241" i="17"/>
  <c r="I1241" i="17"/>
  <c r="H1241" i="17"/>
  <c r="L1240" i="17"/>
  <c r="J1240" i="17"/>
  <c r="I1240" i="17"/>
  <c r="H1240" i="17"/>
  <c r="L1239" i="17"/>
  <c r="K1239" i="17"/>
  <c r="J1239" i="17"/>
  <c r="L1238" i="17"/>
  <c r="K1238" i="17"/>
  <c r="J1238" i="17"/>
  <c r="I1238" i="17"/>
  <c r="H1238" i="17"/>
  <c r="L1237" i="17"/>
  <c r="K1237" i="17"/>
  <c r="J1237" i="17"/>
  <c r="I1237" i="17"/>
  <c r="H1237" i="17"/>
  <c r="L1236" i="17"/>
  <c r="K1236" i="17"/>
  <c r="J1236" i="17"/>
  <c r="L1234" i="17"/>
  <c r="K1234" i="17"/>
  <c r="J1234" i="17"/>
  <c r="I1234" i="17"/>
  <c r="H1234" i="17"/>
  <c r="L1233" i="17"/>
  <c r="K1233" i="17"/>
  <c r="J1233" i="17"/>
  <c r="I1233" i="17"/>
  <c r="H1233" i="17"/>
  <c r="L1232" i="17"/>
  <c r="K1232" i="17"/>
  <c r="J1232" i="17"/>
  <c r="L1231" i="17"/>
  <c r="K1231" i="17"/>
  <c r="J1231" i="17"/>
  <c r="I1231" i="17"/>
  <c r="H1231" i="17"/>
  <c r="L1230" i="17"/>
  <c r="K1230" i="17"/>
  <c r="J1230" i="17"/>
  <c r="I1230" i="17"/>
  <c r="H1230" i="17"/>
  <c r="L1229" i="17"/>
  <c r="K1229" i="17"/>
  <c r="J1229" i="17"/>
  <c r="L1227" i="17"/>
  <c r="K1227" i="17"/>
  <c r="J1227" i="17"/>
  <c r="I1227" i="17"/>
  <c r="H1227" i="17"/>
  <c r="L1226" i="17"/>
  <c r="K1226" i="17"/>
  <c r="J1226" i="17"/>
  <c r="I1226" i="17"/>
  <c r="H1226" i="17"/>
  <c r="L1225" i="17"/>
  <c r="K1225" i="17"/>
  <c r="J1225" i="17"/>
  <c r="L1224" i="17"/>
  <c r="K1224" i="17"/>
  <c r="J1224" i="17"/>
  <c r="I1224" i="17"/>
  <c r="H1224" i="17"/>
  <c r="L1223" i="17"/>
  <c r="K1223" i="17"/>
  <c r="J1223" i="17"/>
  <c r="I1223" i="17"/>
  <c r="H1223" i="17"/>
  <c r="L1222" i="17"/>
  <c r="K1222" i="17"/>
  <c r="J1222" i="17"/>
  <c r="L1220" i="17"/>
  <c r="K1220" i="17"/>
  <c r="J1220" i="17"/>
  <c r="I1220" i="17"/>
  <c r="H1220" i="17"/>
  <c r="I1219" i="17"/>
  <c r="H1219" i="17"/>
  <c r="L1218" i="17"/>
  <c r="K1218" i="17"/>
  <c r="J1218" i="17"/>
  <c r="J1217" i="17"/>
  <c r="I1217" i="17"/>
  <c r="H1217" i="17"/>
  <c r="L1216" i="17"/>
  <c r="K1216" i="17"/>
  <c r="J1216" i="17"/>
  <c r="I1216" i="17"/>
  <c r="H1216" i="17"/>
  <c r="L1215" i="17"/>
  <c r="K1215" i="17"/>
  <c r="J1215" i="17"/>
  <c r="L1213" i="17"/>
  <c r="K1213" i="17"/>
  <c r="J1213" i="17"/>
  <c r="I1213" i="17"/>
  <c r="H1213" i="17"/>
  <c r="L1212" i="17"/>
  <c r="K1212" i="17"/>
  <c r="J1212" i="17"/>
  <c r="I1212" i="17"/>
  <c r="H1212" i="17"/>
  <c r="L1211" i="17"/>
  <c r="K1211" i="17"/>
  <c r="J1211" i="17"/>
  <c r="L1210" i="17"/>
  <c r="K1210" i="17"/>
  <c r="J1210" i="17"/>
  <c r="I1210" i="17"/>
  <c r="H1210" i="17"/>
  <c r="L1209" i="17"/>
  <c r="K1209" i="17"/>
  <c r="J1209" i="17"/>
  <c r="I1209" i="17"/>
  <c r="H1209" i="17"/>
  <c r="L1208" i="17"/>
  <c r="K1208" i="17"/>
  <c r="J1208" i="17"/>
  <c r="L1206" i="17"/>
  <c r="K1206" i="17"/>
  <c r="J1206" i="17"/>
  <c r="I1206" i="17"/>
  <c r="H1206" i="17"/>
  <c r="L1205" i="17"/>
  <c r="K1205" i="17"/>
  <c r="J1205" i="17"/>
  <c r="I1205" i="17"/>
  <c r="H1205" i="17"/>
  <c r="L1204" i="17"/>
  <c r="K1204" i="17"/>
  <c r="J1204" i="17"/>
  <c r="L1203" i="17"/>
  <c r="K1203" i="17"/>
  <c r="J1203" i="17"/>
  <c r="I1203" i="17"/>
  <c r="H1203" i="17"/>
  <c r="L1202" i="17"/>
  <c r="K1202" i="17"/>
  <c r="J1202" i="17"/>
  <c r="I1202" i="17"/>
  <c r="H1202" i="17"/>
  <c r="L1201" i="17"/>
  <c r="K1201" i="17"/>
  <c r="J1201" i="17"/>
  <c r="L1199" i="17"/>
  <c r="K1199" i="17"/>
  <c r="J1199" i="17"/>
  <c r="I1199" i="17"/>
  <c r="H1199" i="17"/>
  <c r="L1198" i="17"/>
  <c r="K1198" i="17"/>
  <c r="J1198" i="17"/>
  <c r="I1198" i="17"/>
  <c r="H1198" i="17"/>
  <c r="L1197" i="17"/>
  <c r="K1197" i="17"/>
  <c r="J1197" i="17"/>
  <c r="L1196" i="17"/>
  <c r="K1196" i="17"/>
  <c r="J1196" i="17"/>
  <c r="I1196" i="17"/>
  <c r="H1196" i="17"/>
  <c r="L1195" i="17"/>
  <c r="K1195" i="17"/>
  <c r="J1195" i="17"/>
  <c r="I1195" i="17"/>
  <c r="H1195" i="17"/>
  <c r="L1194" i="17"/>
  <c r="K1194" i="17"/>
  <c r="J1194" i="17"/>
  <c r="L1192" i="17"/>
  <c r="K1192" i="17"/>
  <c r="J1192" i="17"/>
  <c r="I1192" i="17"/>
  <c r="H1192" i="17"/>
  <c r="L1191" i="17"/>
  <c r="K1191" i="17"/>
  <c r="J1191" i="17"/>
  <c r="I1191" i="17"/>
  <c r="H1191" i="17"/>
  <c r="L1190" i="17"/>
  <c r="K1190" i="17"/>
  <c r="J1190" i="17"/>
  <c r="L1189" i="17"/>
  <c r="K1189" i="17"/>
  <c r="J1189" i="17"/>
  <c r="I1189" i="17"/>
  <c r="H1189" i="17"/>
  <c r="L1188" i="17"/>
  <c r="K1188" i="17"/>
  <c r="J1188" i="17"/>
  <c r="I1188" i="17"/>
  <c r="H1188" i="17"/>
  <c r="L1187" i="17"/>
  <c r="K1187" i="17"/>
  <c r="J1187" i="17"/>
  <c r="L1185" i="17"/>
  <c r="K1185" i="17"/>
  <c r="J1185" i="17"/>
  <c r="I1185" i="17"/>
  <c r="H1185" i="17"/>
  <c r="L1184" i="17"/>
  <c r="K1184" i="17"/>
  <c r="J1184" i="17"/>
  <c r="I1184" i="17"/>
  <c r="H1184" i="17"/>
  <c r="L1183" i="17"/>
  <c r="K1183" i="17"/>
  <c r="J1183" i="17"/>
  <c r="L1182" i="17"/>
  <c r="K1182" i="17"/>
  <c r="J1182" i="17"/>
  <c r="I1182" i="17"/>
  <c r="H1182" i="17"/>
  <c r="L1181" i="17"/>
  <c r="K1181" i="17"/>
  <c r="J1181" i="17"/>
  <c r="I1181" i="17"/>
  <c r="H1181" i="17"/>
  <c r="L1180" i="17"/>
  <c r="K1180" i="17"/>
  <c r="J1180" i="17"/>
  <c r="L1178" i="17"/>
  <c r="K1178" i="17"/>
  <c r="J1178" i="17"/>
  <c r="I1178" i="17"/>
  <c r="H1178" i="17"/>
  <c r="L1177" i="17"/>
  <c r="K1177" i="17"/>
  <c r="J1177" i="17"/>
  <c r="I1177" i="17"/>
  <c r="H1177" i="17"/>
  <c r="L1176" i="17"/>
  <c r="K1176" i="17"/>
  <c r="J1176" i="17"/>
  <c r="L1175" i="17"/>
  <c r="K1175" i="17"/>
  <c r="J1175" i="17"/>
  <c r="I1175" i="17"/>
  <c r="H1175" i="17"/>
  <c r="L1174" i="17"/>
  <c r="K1174" i="17"/>
  <c r="J1174" i="17"/>
  <c r="I1174" i="17"/>
  <c r="H1174" i="17"/>
  <c r="L1173" i="17"/>
  <c r="K1173" i="17"/>
  <c r="J1173" i="17"/>
  <c r="L1171" i="17"/>
  <c r="K1171" i="17"/>
  <c r="J1171" i="17"/>
  <c r="I1171" i="17"/>
  <c r="H1171" i="17"/>
  <c r="L1170" i="17"/>
  <c r="K1170" i="17"/>
  <c r="J1170" i="17"/>
  <c r="I1170" i="17"/>
  <c r="H1170" i="17"/>
  <c r="L1169" i="17"/>
  <c r="K1169" i="17"/>
  <c r="J1169" i="17"/>
  <c r="L1168" i="17"/>
  <c r="K1168" i="17"/>
  <c r="J1168" i="17"/>
  <c r="I1168" i="17"/>
  <c r="H1168" i="17"/>
  <c r="L1167" i="17"/>
  <c r="K1167" i="17"/>
  <c r="J1167" i="17"/>
  <c r="I1167" i="17"/>
  <c r="H1167" i="17"/>
  <c r="L1166" i="17"/>
  <c r="K1166" i="17"/>
  <c r="J1166" i="17"/>
  <c r="L1164" i="17"/>
  <c r="K1164" i="17"/>
  <c r="J1164" i="17"/>
  <c r="I1164" i="17"/>
  <c r="H1164" i="17"/>
  <c r="L1163" i="17"/>
  <c r="K1163" i="17"/>
  <c r="J1163" i="17"/>
  <c r="I1163" i="17"/>
  <c r="H1163" i="17"/>
  <c r="L1162" i="17"/>
  <c r="K1162" i="17"/>
  <c r="J1162" i="17"/>
  <c r="L1161" i="17"/>
  <c r="K1161" i="17"/>
  <c r="J1161" i="17"/>
  <c r="I1161" i="17"/>
  <c r="H1161" i="17"/>
  <c r="I1160" i="17"/>
  <c r="H1160" i="17"/>
  <c r="L1159" i="17"/>
  <c r="K1159" i="17"/>
  <c r="J1159" i="17"/>
  <c r="L1157" i="17"/>
  <c r="K1157" i="17"/>
  <c r="J1157" i="17"/>
  <c r="I1157" i="17"/>
  <c r="H1157" i="17"/>
  <c r="L1156" i="17"/>
  <c r="I1156" i="17"/>
  <c r="H1156" i="17"/>
  <c r="L1155" i="17"/>
  <c r="K1155" i="17"/>
  <c r="J1155" i="17"/>
  <c r="L1154" i="17"/>
  <c r="K1154" i="17"/>
  <c r="J1154" i="17"/>
  <c r="I1154" i="17"/>
  <c r="H1154" i="17"/>
  <c r="L1153" i="17"/>
  <c r="K1153" i="17"/>
  <c r="J1153" i="17"/>
  <c r="I1153" i="17"/>
  <c r="H1153" i="17"/>
  <c r="L1152" i="17"/>
  <c r="K1152" i="17"/>
  <c r="J1152" i="17"/>
  <c r="L1150" i="17"/>
  <c r="K1150" i="17"/>
  <c r="J1150" i="17"/>
  <c r="I1150" i="17"/>
  <c r="H1150" i="17"/>
  <c r="L1149" i="17"/>
  <c r="K1149" i="17"/>
  <c r="J1149" i="17"/>
  <c r="I1149" i="17"/>
  <c r="H1149" i="17"/>
  <c r="L1148" i="17"/>
  <c r="K1148" i="17"/>
  <c r="J1148" i="17"/>
  <c r="L1147" i="17"/>
  <c r="K1147" i="17"/>
  <c r="J1147" i="17"/>
  <c r="I1147" i="17"/>
  <c r="H1147" i="17"/>
  <c r="L1146" i="17"/>
  <c r="K1146" i="17"/>
  <c r="J1146" i="17"/>
  <c r="I1146" i="17"/>
  <c r="H1146" i="17"/>
  <c r="L1145" i="17"/>
  <c r="K1145" i="17"/>
  <c r="J1145" i="17"/>
  <c r="L1143" i="17"/>
  <c r="K1143" i="17"/>
  <c r="J1143" i="17"/>
  <c r="I1143" i="17"/>
  <c r="H1143" i="17"/>
  <c r="L1142" i="17"/>
  <c r="K1142" i="17"/>
  <c r="J1142" i="17"/>
  <c r="I1142" i="17"/>
  <c r="H1142" i="17"/>
  <c r="L1141" i="17"/>
  <c r="K1141" i="17"/>
  <c r="J1141" i="17"/>
  <c r="L1140" i="17"/>
  <c r="K1140" i="17"/>
  <c r="J1140" i="17"/>
  <c r="I1140" i="17"/>
  <c r="H1140" i="17"/>
  <c r="L1139" i="17"/>
  <c r="K1139" i="17"/>
  <c r="J1139" i="17"/>
  <c r="I1139" i="17"/>
  <c r="H1139" i="17"/>
  <c r="L1138" i="17"/>
  <c r="K1138" i="17"/>
  <c r="J1138" i="17"/>
  <c r="L1136" i="17"/>
  <c r="K1136" i="17"/>
  <c r="J1136" i="17"/>
  <c r="I1136" i="17"/>
  <c r="H1136" i="17"/>
  <c r="J1135" i="17"/>
  <c r="I1135" i="17"/>
  <c r="H1135" i="17"/>
  <c r="L1134" i="17"/>
  <c r="K1134" i="17"/>
  <c r="J1134" i="17"/>
  <c r="L1133" i="17"/>
  <c r="K1133" i="17"/>
  <c r="J1133" i="17"/>
  <c r="I1133" i="17"/>
  <c r="H1133" i="17"/>
  <c r="L1132" i="17"/>
  <c r="K1132" i="17"/>
  <c r="J1132" i="17"/>
  <c r="I1132" i="17"/>
  <c r="H1132" i="17"/>
  <c r="L1131" i="17"/>
  <c r="K1131" i="17"/>
  <c r="J1131" i="17"/>
  <c r="L1129" i="17"/>
  <c r="K1129" i="17"/>
  <c r="J1129" i="17"/>
  <c r="I1129" i="17"/>
  <c r="H1129" i="17"/>
  <c r="L1128" i="17"/>
  <c r="K1128" i="17"/>
  <c r="J1128" i="17"/>
  <c r="I1128" i="17"/>
  <c r="H1128" i="17"/>
  <c r="L1127" i="17"/>
  <c r="K1127" i="17"/>
  <c r="J1127" i="17"/>
  <c r="L1126" i="17"/>
  <c r="I1126" i="17"/>
  <c r="L1125" i="17"/>
  <c r="I1125" i="17"/>
  <c r="L1124" i="17"/>
  <c r="K1124" i="17"/>
  <c r="J1124" i="17"/>
  <c r="L1122" i="17"/>
  <c r="K1122" i="17"/>
  <c r="J1122" i="17"/>
  <c r="I1122" i="17"/>
  <c r="H1122" i="17"/>
  <c r="H1120" i="17" s="1"/>
  <c r="L1121" i="17"/>
  <c r="K1121" i="17"/>
  <c r="J1121" i="17"/>
  <c r="I1121" i="17"/>
  <c r="H1121" i="17"/>
  <c r="L1120" i="17"/>
  <c r="K1120" i="17"/>
  <c r="J1120" i="17"/>
  <c r="L1119" i="17"/>
  <c r="K1119" i="17"/>
  <c r="J1119" i="17"/>
  <c r="I1119" i="17"/>
  <c r="H1119" i="17"/>
  <c r="L1118" i="17"/>
  <c r="K1118" i="17"/>
  <c r="J1118" i="17"/>
  <c r="I1118" i="17"/>
  <c r="H1118" i="17"/>
  <c r="L1117" i="17"/>
  <c r="K1117" i="17"/>
  <c r="J1117" i="17"/>
  <c r="L1115" i="17"/>
  <c r="K1115" i="17"/>
  <c r="J1115" i="17"/>
  <c r="I1115" i="17"/>
  <c r="H1115" i="17"/>
  <c r="L1114" i="17"/>
  <c r="K1114" i="17"/>
  <c r="J1114" i="17"/>
  <c r="I1114" i="17"/>
  <c r="H1114" i="17"/>
  <c r="L1113" i="17"/>
  <c r="K1113" i="17"/>
  <c r="J1113" i="17"/>
  <c r="L1112" i="17"/>
  <c r="K1112" i="17"/>
  <c r="J1112" i="17"/>
  <c r="I1112" i="17"/>
  <c r="H1112" i="17"/>
  <c r="L1111" i="17"/>
  <c r="K1111" i="17"/>
  <c r="J1111" i="17"/>
  <c r="I1111" i="17"/>
  <c r="H1111" i="17"/>
  <c r="L1110" i="17"/>
  <c r="K1110" i="17"/>
  <c r="J1110" i="17"/>
  <c r="L1108" i="17"/>
  <c r="K1108" i="17"/>
  <c r="J1108" i="17"/>
  <c r="I1108" i="17"/>
  <c r="H1108" i="17"/>
  <c r="L1107" i="17"/>
  <c r="K1107" i="17"/>
  <c r="I1107" i="17"/>
  <c r="H1107" i="17"/>
  <c r="H1106" i="17" s="1"/>
  <c r="L1106" i="17"/>
  <c r="K1106" i="17"/>
  <c r="J1106" i="17"/>
  <c r="L1105" i="17"/>
  <c r="K1105" i="17"/>
  <c r="J1105" i="17"/>
  <c r="I1105" i="17"/>
  <c r="H1105" i="17"/>
  <c r="L1104" i="17"/>
  <c r="K1104" i="17"/>
  <c r="J1104" i="17"/>
  <c r="I1104" i="17"/>
  <c r="H1104" i="17"/>
  <c r="L1103" i="17"/>
  <c r="K1103" i="17"/>
  <c r="J1103" i="17"/>
  <c r="L1101" i="17"/>
  <c r="K1101" i="17"/>
  <c r="I1101" i="17"/>
  <c r="H1101" i="17"/>
  <c r="L1100" i="17"/>
  <c r="K1100" i="17"/>
  <c r="J1100" i="17"/>
  <c r="I1100" i="17"/>
  <c r="I1099" i="17" s="1"/>
  <c r="H1100" i="17"/>
  <c r="L1099" i="17"/>
  <c r="K1099" i="17"/>
  <c r="J1099" i="17"/>
  <c r="L1098" i="17"/>
  <c r="K1098" i="17"/>
  <c r="J1098" i="17"/>
  <c r="I1098" i="17"/>
  <c r="H1098" i="17"/>
  <c r="L1097" i="17"/>
  <c r="K1097" i="17"/>
  <c r="J1097" i="17"/>
  <c r="I1097" i="17"/>
  <c r="H1097" i="17"/>
  <c r="H1096" i="17" s="1"/>
  <c r="L1096" i="17"/>
  <c r="K1096" i="17"/>
  <c r="J1096" i="17"/>
  <c r="L1094" i="17"/>
  <c r="K1094" i="17"/>
  <c r="J1094" i="17"/>
  <c r="I1094" i="17"/>
  <c r="H1094" i="17"/>
  <c r="L1093" i="17"/>
  <c r="K1093" i="17"/>
  <c r="J1093" i="17"/>
  <c r="I1093" i="17"/>
  <c r="H1093" i="17"/>
  <c r="L1092" i="17"/>
  <c r="K1092" i="17"/>
  <c r="J1092" i="17"/>
  <c r="L1091" i="17"/>
  <c r="K1091" i="17"/>
  <c r="J1091" i="17"/>
  <c r="I1091" i="17"/>
  <c r="H1091" i="17"/>
  <c r="L1090" i="17"/>
  <c r="K1090" i="17"/>
  <c r="J1090" i="17"/>
  <c r="I1090" i="17"/>
  <c r="H1090" i="17"/>
  <c r="L1089" i="17"/>
  <c r="K1089" i="17"/>
  <c r="J1089" i="17"/>
  <c r="L1087" i="17"/>
  <c r="K1087" i="17"/>
  <c r="J1087" i="17"/>
  <c r="I1087" i="17"/>
  <c r="H1087" i="17"/>
  <c r="L1086" i="17"/>
  <c r="K1086" i="17"/>
  <c r="J1086" i="17"/>
  <c r="I1086" i="17"/>
  <c r="H1086" i="17"/>
  <c r="L1085" i="17"/>
  <c r="K1085" i="17"/>
  <c r="J1085" i="17"/>
  <c r="L1084" i="17"/>
  <c r="K1084" i="17"/>
  <c r="J1084" i="17"/>
  <c r="I1084" i="17"/>
  <c r="H1084" i="17"/>
  <c r="L1083" i="17"/>
  <c r="K1083" i="17"/>
  <c r="J1083" i="17"/>
  <c r="I1083" i="17"/>
  <c r="H1083" i="17"/>
  <c r="L1082" i="17"/>
  <c r="K1082" i="17"/>
  <c r="J1082" i="17"/>
  <c r="L1080" i="17"/>
  <c r="K1080" i="17"/>
  <c r="J1080" i="17"/>
  <c r="I1080" i="17"/>
  <c r="H1080" i="17"/>
  <c r="L1079" i="17"/>
  <c r="K1079" i="17"/>
  <c r="J1079" i="17"/>
  <c r="I1079" i="17"/>
  <c r="H1079" i="17"/>
  <c r="L1078" i="17"/>
  <c r="K1078" i="17"/>
  <c r="J1078" i="17"/>
  <c r="L1077" i="17"/>
  <c r="K1077" i="17"/>
  <c r="J1077" i="17"/>
  <c r="I1077" i="17"/>
  <c r="H1077" i="17"/>
  <c r="L1076" i="17"/>
  <c r="K1076" i="17"/>
  <c r="J1076" i="17"/>
  <c r="I1076" i="17"/>
  <c r="H1076" i="17"/>
  <c r="L1075" i="17"/>
  <c r="K1075" i="17"/>
  <c r="J1075" i="17"/>
  <c r="L1073" i="17"/>
  <c r="K1073" i="17"/>
  <c r="J1073" i="17"/>
  <c r="I1073" i="17"/>
  <c r="H1073" i="17"/>
  <c r="L1072" i="17"/>
  <c r="J1072" i="17"/>
  <c r="I1072" i="17"/>
  <c r="H1072" i="17"/>
  <c r="L1071" i="17"/>
  <c r="K1071" i="17"/>
  <c r="J1071" i="17"/>
  <c r="L1070" i="17"/>
  <c r="K1070" i="17"/>
  <c r="J1070" i="17"/>
  <c r="I1070" i="17"/>
  <c r="H1070" i="17"/>
  <c r="L1069" i="17"/>
  <c r="K1069" i="17"/>
  <c r="J1069" i="17"/>
  <c r="I1069" i="17"/>
  <c r="H1069" i="17"/>
  <c r="L1068" i="17"/>
  <c r="K1068" i="17"/>
  <c r="J1068" i="17"/>
  <c r="L1066" i="17"/>
  <c r="K1066" i="17"/>
  <c r="J1066" i="17"/>
  <c r="I1066" i="17"/>
  <c r="H1066" i="17"/>
  <c r="L1065" i="17"/>
  <c r="K1065" i="17"/>
  <c r="J1065" i="17"/>
  <c r="I1065" i="17"/>
  <c r="H1065" i="17"/>
  <c r="L1064" i="17"/>
  <c r="K1064" i="17"/>
  <c r="J1064" i="17"/>
  <c r="L1063" i="17"/>
  <c r="K1063" i="17"/>
  <c r="J1063" i="17"/>
  <c r="I1063" i="17"/>
  <c r="H1063" i="17"/>
  <c r="L1062" i="17"/>
  <c r="K1062" i="17"/>
  <c r="J1062" i="17"/>
  <c r="I1062" i="17"/>
  <c r="H1062" i="17"/>
  <c r="L1061" i="17"/>
  <c r="K1061" i="17"/>
  <c r="J1061" i="17"/>
  <c r="L1059" i="17"/>
  <c r="K1059" i="17"/>
  <c r="J1059" i="17"/>
  <c r="I1059" i="17"/>
  <c r="H1059" i="17"/>
  <c r="I1058" i="17"/>
  <c r="H1058" i="17"/>
  <c r="L1057" i="17"/>
  <c r="K1057" i="17"/>
  <c r="J1057" i="17"/>
  <c r="L1056" i="17"/>
  <c r="K1056" i="17"/>
  <c r="J1056" i="17"/>
  <c r="I1056" i="17"/>
  <c r="H1056" i="17"/>
  <c r="I1055" i="17"/>
  <c r="H1055" i="17"/>
  <c r="L1054" i="17"/>
  <c r="K1054" i="17"/>
  <c r="J1054" i="17"/>
  <c r="L1052" i="17"/>
  <c r="K1052" i="17"/>
  <c r="J1052" i="17"/>
  <c r="I1052" i="17"/>
  <c r="H1052" i="17"/>
  <c r="L1051" i="17"/>
  <c r="K1051" i="17"/>
  <c r="J1051" i="17"/>
  <c r="I1051" i="17"/>
  <c r="H1051" i="17"/>
  <c r="L1050" i="17"/>
  <c r="K1050" i="17"/>
  <c r="J1050" i="17"/>
  <c r="L1049" i="17"/>
  <c r="K1049" i="17"/>
  <c r="J1049" i="17"/>
  <c r="I1049" i="17"/>
  <c r="H1049" i="17"/>
  <c r="L1048" i="17"/>
  <c r="K1048" i="17"/>
  <c r="J1048" i="17"/>
  <c r="I1048" i="17"/>
  <c r="H1048" i="17"/>
  <c r="L1047" i="17"/>
  <c r="K1047" i="17"/>
  <c r="J1047" i="17"/>
  <c r="L1045" i="17"/>
  <c r="K1045" i="17"/>
  <c r="J1045" i="17"/>
  <c r="I1045" i="17"/>
  <c r="H1045" i="17"/>
  <c r="L1044" i="17"/>
  <c r="K1044" i="17"/>
  <c r="J1044" i="17"/>
  <c r="I1044" i="17"/>
  <c r="H1044" i="17"/>
  <c r="L1043" i="17"/>
  <c r="K1043" i="17"/>
  <c r="J1043" i="17"/>
  <c r="L1042" i="17"/>
  <c r="K1042" i="17"/>
  <c r="J1042" i="17"/>
  <c r="I1042" i="17"/>
  <c r="H1042" i="17"/>
  <c r="L1041" i="17"/>
  <c r="K1041" i="17"/>
  <c r="J1041" i="17"/>
  <c r="I1041" i="17"/>
  <c r="H1041" i="17"/>
  <c r="L1040" i="17"/>
  <c r="K1040" i="17"/>
  <c r="J1040" i="17"/>
  <c r="L1038" i="17"/>
  <c r="K1038" i="17"/>
  <c r="J1038" i="17"/>
  <c r="I1038" i="17"/>
  <c r="H1038" i="17"/>
  <c r="L1037" i="17"/>
  <c r="K1037" i="17"/>
  <c r="J1037" i="17"/>
  <c r="I1037" i="17"/>
  <c r="H1037" i="17"/>
  <c r="L1036" i="17"/>
  <c r="K1036" i="17"/>
  <c r="J1036" i="17"/>
  <c r="L1035" i="17"/>
  <c r="K1035" i="17"/>
  <c r="J1035" i="17"/>
  <c r="I1035" i="17"/>
  <c r="H1035" i="17"/>
  <c r="L1034" i="17"/>
  <c r="K1034" i="17"/>
  <c r="J1034" i="17"/>
  <c r="I1034" i="17"/>
  <c r="H1034" i="17"/>
  <c r="L1033" i="17"/>
  <c r="K1033" i="17"/>
  <c r="J1033" i="17"/>
  <c r="L1031" i="17"/>
  <c r="K1031" i="17"/>
  <c r="J1031" i="17"/>
  <c r="I1031" i="17"/>
  <c r="H1031" i="17"/>
  <c r="L1030" i="17"/>
  <c r="K1030" i="17"/>
  <c r="J1030" i="17"/>
  <c r="I1030" i="17"/>
  <c r="H1030" i="17"/>
  <c r="L1029" i="17"/>
  <c r="K1029" i="17"/>
  <c r="J1029" i="17"/>
  <c r="L1028" i="17"/>
  <c r="K1028" i="17"/>
  <c r="J1028" i="17"/>
  <c r="I1028" i="17"/>
  <c r="H1028" i="17"/>
  <c r="L1027" i="17"/>
  <c r="K1027" i="17"/>
  <c r="J1027" i="17"/>
  <c r="I1027" i="17"/>
  <c r="H1027" i="17"/>
  <c r="L1026" i="17"/>
  <c r="K1026" i="17"/>
  <c r="J1026" i="17"/>
  <c r="L1024" i="17"/>
  <c r="K1024" i="17"/>
  <c r="J1024" i="17"/>
  <c r="I1024" i="17"/>
  <c r="H1024" i="17"/>
  <c r="L1023" i="17"/>
  <c r="K1023" i="17"/>
  <c r="J1023" i="17"/>
  <c r="I1023" i="17"/>
  <c r="H1023" i="17"/>
  <c r="L1022" i="17"/>
  <c r="K1022" i="17"/>
  <c r="J1022" i="17"/>
  <c r="L1021" i="17"/>
  <c r="K1021" i="17"/>
  <c r="J1021" i="17"/>
  <c r="I1021" i="17"/>
  <c r="H1021" i="17"/>
  <c r="L1020" i="17"/>
  <c r="K1020" i="17"/>
  <c r="J1020" i="17"/>
  <c r="I1020" i="17"/>
  <c r="H1020" i="17"/>
  <c r="L1019" i="17"/>
  <c r="K1019" i="17"/>
  <c r="J1019" i="17"/>
  <c r="L1017" i="17"/>
  <c r="K1017" i="17"/>
  <c r="J1017" i="17"/>
  <c r="I1017" i="17"/>
  <c r="H1017" i="17"/>
  <c r="L1016" i="17"/>
  <c r="J1016" i="17"/>
  <c r="I1016" i="17"/>
  <c r="H1016" i="17"/>
  <c r="L1015" i="17"/>
  <c r="K1015" i="17"/>
  <c r="J1015" i="17"/>
  <c r="L1014" i="17"/>
  <c r="K1014" i="17"/>
  <c r="J1014" i="17"/>
  <c r="I1014" i="17"/>
  <c r="H1014" i="17"/>
  <c r="L1013" i="17"/>
  <c r="K1013" i="17"/>
  <c r="J1013" i="17"/>
  <c r="I1013" i="17"/>
  <c r="H1013" i="17"/>
  <c r="L1012" i="17"/>
  <c r="K1012" i="17"/>
  <c r="J1012" i="17"/>
  <c r="L1010" i="17"/>
  <c r="K1010" i="17"/>
  <c r="J1010" i="17"/>
  <c r="I1010" i="17"/>
  <c r="H1010" i="17"/>
  <c r="I1009" i="17"/>
  <c r="I1008" i="17" s="1"/>
  <c r="H1009" i="17"/>
  <c r="L1008" i="17"/>
  <c r="K1008" i="17"/>
  <c r="J1008" i="17"/>
  <c r="L1007" i="17"/>
  <c r="I1007" i="17"/>
  <c r="H1007" i="17"/>
  <c r="L1006" i="17"/>
  <c r="K1006" i="17"/>
  <c r="J1006" i="17"/>
  <c r="I1006" i="17"/>
  <c r="H1006" i="17"/>
  <c r="L1005" i="17"/>
  <c r="K1005" i="17"/>
  <c r="J1005" i="17"/>
  <c r="L1003" i="17"/>
  <c r="K1003" i="17"/>
  <c r="J1003" i="17"/>
  <c r="I1003" i="17"/>
  <c r="H1003" i="17"/>
  <c r="L1002" i="17"/>
  <c r="J1002" i="17"/>
  <c r="I1002" i="17"/>
  <c r="H1002" i="17"/>
  <c r="L1001" i="17"/>
  <c r="K1001" i="17"/>
  <c r="J1001" i="17"/>
  <c r="L1000" i="17"/>
  <c r="K1000" i="17"/>
  <c r="J1000" i="17"/>
  <c r="I1000" i="17"/>
  <c r="H1000" i="17"/>
  <c r="I999" i="17"/>
  <c r="I998" i="17" s="1"/>
  <c r="H999" i="17"/>
  <c r="L998" i="17"/>
  <c r="K998" i="17"/>
  <c r="J998" i="17"/>
  <c r="L996" i="17"/>
  <c r="K996" i="17"/>
  <c r="J996" i="17"/>
  <c r="I996" i="17"/>
  <c r="H996" i="17"/>
  <c r="J995" i="17"/>
  <c r="I995" i="17"/>
  <c r="H995" i="17"/>
  <c r="L994" i="17"/>
  <c r="K994" i="17"/>
  <c r="J994" i="17"/>
  <c r="L993" i="17"/>
  <c r="K993" i="17"/>
  <c r="J993" i="17"/>
  <c r="I993" i="17"/>
  <c r="H993" i="17"/>
  <c r="I992" i="17"/>
  <c r="H992" i="17"/>
  <c r="L991" i="17"/>
  <c r="K991" i="17"/>
  <c r="J991" i="17"/>
  <c r="L989" i="17"/>
  <c r="K989" i="17"/>
  <c r="J989" i="17"/>
  <c r="I989" i="17"/>
  <c r="H989" i="17"/>
  <c r="L988" i="17"/>
  <c r="K988" i="17"/>
  <c r="J988" i="17"/>
  <c r="I988" i="17"/>
  <c r="H988" i="17"/>
  <c r="L987" i="17"/>
  <c r="K987" i="17"/>
  <c r="J987" i="17"/>
  <c r="L986" i="17"/>
  <c r="K986" i="17"/>
  <c r="J986" i="17"/>
  <c r="I986" i="17"/>
  <c r="H986" i="17"/>
  <c r="I985" i="17"/>
  <c r="H985" i="17"/>
  <c r="L984" i="17"/>
  <c r="K984" i="17"/>
  <c r="J984" i="17"/>
  <c r="L982" i="17"/>
  <c r="K982" i="17"/>
  <c r="J982" i="17"/>
  <c r="I982" i="17"/>
  <c r="H982" i="17"/>
  <c r="L981" i="17"/>
  <c r="K981" i="17"/>
  <c r="J981" i="17"/>
  <c r="I981" i="17"/>
  <c r="H981" i="17"/>
  <c r="L980" i="17"/>
  <c r="K980" i="17"/>
  <c r="J980" i="17"/>
  <c r="L979" i="17"/>
  <c r="K979" i="17"/>
  <c r="J979" i="17"/>
  <c r="I979" i="17"/>
  <c r="H979" i="17"/>
  <c r="I978" i="17"/>
  <c r="H978" i="17"/>
  <c r="L977" i="17"/>
  <c r="K977" i="17"/>
  <c r="J977" i="17"/>
  <c r="L975" i="17"/>
  <c r="K975" i="17"/>
  <c r="J975" i="17"/>
  <c r="I975" i="17"/>
  <c r="H975" i="17"/>
  <c r="L974" i="17"/>
  <c r="J974" i="17"/>
  <c r="I974" i="17"/>
  <c r="I973" i="17" s="1"/>
  <c r="H974" i="17"/>
  <c r="H973" i="17" s="1"/>
  <c r="L973" i="17"/>
  <c r="K973" i="17"/>
  <c r="J973" i="17"/>
  <c r="L972" i="17"/>
  <c r="I972" i="17"/>
  <c r="L971" i="17"/>
  <c r="I971" i="17"/>
  <c r="L970" i="17"/>
  <c r="K970" i="17"/>
  <c r="J970" i="17"/>
  <c r="L968" i="17"/>
  <c r="J968" i="17"/>
  <c r="I968" i="17"/>
  <c r="H968" i="17"/>
  <c r="L967" i="17"/>
  <c r="K967" i="17"/>
  <c r="J967" i="17"/>
  <c r="I967" i="17"/>
  <c r="H967" i="17"/>
  <c r="H966" i="17" s="1"/>
  <c r="L966" i="17"/>
  <c r="K966" i="17"/>
  <c r="J966" i="17"/>
  <c r="K965" i="17"/>
  <c r="I965" i="17"/>
  <c r="H965" i="17"/>
  <c r="K964" i="17"/>
  <c r="H964" i="17"/>
  <c r="H963" i="17"/>
  <c r="L962" i="17"/>
  <c r="K962" i="17"/>
  <c r="J962" i="17"/>
  <c r="L960" i="17"/>
  <c r="K960" i="17"/>
  <c r="J960" i="17"/>
  <c r="I960" i="17"/>
  <c r="H960" i="17"/>
  <c r="L959" i="17"/>
  <c r="K959" i="17"/>
  <c r="J959" i="17"/>
  <c r="I959" i="17"/>
  <c r="H959" i="17"/>
  <c r="L958" i="17"/>
  <c r="K958" i="17"/>
  <c r="J958" i="17"/>
  <c r="L957" i="17"/>
  <c r="K957" i="17"/>
  <c r="J957" i="17"/>
  <c r="I957" i="17"/>
  <c r="H957" i="17"/>
  <c r="L956" i="17"/>
  <c r="K956" i="17"/>
  <c r="J956" i="17"/>
  <c r="I956" i="17"/>
  <c r="H956" i="17"/>
  <c r="L955" i="17"/>
  <c r="K955" i="17"/>
  <c r="J955" i="17"/>
  <c r="L953" i="17"/>
  <c r="K953" i="17"/>
  <c r="J953" i="17"/>
  <c r="I953" i="17"/>
  <c r="H953" i="17"/>
  <c r="L952" i="17"/>
  <c r="K952" i="17"/>
  <c r="J952" i="17"/>
  <c r="I952" i="17"/>
  <c r="H952" i="17"/>
  <c r="L951" i="17"/>
  <c r="K951" i="17"/>
  <c r="J951" i="17"/>
  <c r="L950" i="17"/>
  <c r="K950" i="17"/>
  <c r="J950" i="17"/>
  <c r="I950" i="17"/>
  <c r="H950" i="17"/>
  <c r="L949" i="17"/>
  <c r="K949" i="17"/>
  <c r="J949" i="17"/>
  <c r="I949" i="17"/>
  <c r="H949" i="17"/>
  <c r="L948" i="17"/>
  <c r="K948" i="17"/>
  <c r="J948" i="17"/>
  <c r="L946" i="17"/>
  <c r="K946" i="17"/>
  <c r="J946" i="17"/>
  <c r="I946" i="17"/>
  <c r="H946" i="17"/>
  <c r="L945" i="17"/>
  <c r="K945" i="17"/>
  <c r="J945" i="17"/>
  <c r="I945" i="17"/>
  <c r="H945" i="17"/>
  <c r="L944" i="17"/>
  <c r="K944" i="17"/>
  <c r="J944" i="17"/>
  <c r="L943" i="17"/>
  <c r="K943" i="17"/>
  <c r="J943" i="17"/>
  <c r="I943" i="17"/>
  <c r="H943" i="17"/>
  <c r="L942" i="17"/>
  <c r="K942" i="17"/>
  <c r="J942" i="17"/>
  <c r="I942" i="17"/>
  <c r="H942" i="17"/>
  <c r="L941" i="17"/>
  <c r="K941" i="17"/>
  <c r="J941" i="17"/>
  <c r="L939" i="17"/>
  <c r="K939" i="17"/>
  <c r="J939" i="17"/>
  <c r="I939" i="17"/>
  <c r="H939" i="17"/>
  <c r="L938" i="17"/>
  <c r="K938" i="17"/>
  <c r="J938" i="17"/>
  <c r="I938" i="17"/>
  <c r="H938" i="17"/>
  <c r="H937" i="17" s="1"/>
  <c r="L937" i="17"/>
  <c r="K937" i="17"/>
  <c r="J937" i="17"/>
  <c r="L936" i="17"/>
  <c r="K936" i="17"/>
  <c r="J936" i="17"/>
  <c r="I936" i="17"/>
  <c r="H936" i="17"/>
  <c r="L935" i="17"/>
  <c r="K935" i="17"/>
  <c r="J935" i="17"/>
  <c r="I935" i="17"/>
  <c r="H935" i="17"/>
  <c r="L934" i="17"/>
  <c r="K934" i="17"/>
  <c r="J934" i="17"/>
  <c r="L932" i="17"/>
  <c r="K932" i="17"/>
  <c r="J932" i="17"/>
  <c r="I932" i="17"/>
  <c r="H932" i="17"/>
  <c r="L931" i="17"/>
  <c r="K931" i="17"/>
  <c r="J931" i="17"/>
  <c r="I931" i="17"/>
  <c r="I930" i="17" s="1"/>
  <c r="H931" i="17"/>
  <c r="L930" i="17"/>
  <c r="K930" i="17"/>
  <c r="J930" i="17"/>
  <c r="L929" i="17"/>
  <c r="K929" i="17"/>
  <c r="J929" i="17"/>
  <c r="I929" i="17"/>
  <c r="H929" i="17"/>
  <c r="L928" i="17"/>
  <c r="K928" i="17"/>
  <c r="I928" i="17"/>
  <c r="I927" i="17" s="1"/>
  <c r="H928" i="17"/>
  <c r="H927" i="17" s="1"/>
  <c r="L927" i="17"/>
  <c r="K927" i="17"/>
  <c r="J927" i="17"/>
  <c r="L925" i="17"/>
  <c r="K925" i="17"/>
  <c r="J925" i="17"/>
  <c r="I925" i="17"/>
  <c r="H925" i="17"/>
  <c r="L924" i="17"/>
  <c r="K924" i="17"/>
  <c r="J924" i="17"/>
  <c r="I924" i="17"/>
  <c r="H924" i="17"/>
  <c r="L923" i="17"/>
  <c r="K923" i="17"/>
  <c r="J923" i="17"/>
  <c r="L922" i="17"/>
  <c r="K922" i="17"/>
  <c r="J922" i="17"/>
  <c r="I922" i="17"/>
  <c r="H922" i="17"/>
  <c r="L921" i="17"/>
  <c r="K921" i="17"/>
  <c r="J921" i="17"/>
  <c r="I921" i="17"/>
  <c r="H921" i="17"/>
  <c r="L920" i="17"/>
  <c r="K920" i="17"/>
  <c r="J920" i="17"/>
  <c r="L918" i="17"/>
  <c r="K918" i="17"/>
  <c r="J918" i="17"/>
  <c r="I918" i="17"/>
  <c r="H918" i="17"/>
  <c r="L917" i="17"/>
  <c r="K917" i="17"/>
  <c r="J917" i="17"/>
  <c r="I917" i="17"/>
  <c r="H917" i="17"/>
  <c r="L916" i="17"/>
  <c r="K916" i="17"/>
  <c r="J916" i="17"/>
  <c r="L915" i="17"/>
  <c r="K915" i="17"/>
  <c r="J915" i="17"/>
  <c r="I915" i="17"/>
  <c r="H915" i="17"/>
  <c r="H913" i="17" s="1"/>
  <c r="L914" i="17"/>
  <c r="K914" i="17"/>
  <c r="J914" i="17"/>
  <c r="I914" i="17"/>
  <c r="H914" i="17"/>
  <c r="L913" i="17"/>
  <c r="K913" i="17"/>
  <c r="J913" i="17"/>
  <c r="L911" i="17"/>
  <c r="K911" i="17"/>
  <c r="J911" i="17"/>
  <c r="I911" i="17"/>
  <c r="H911" i="17"/>
  <c r="L910" i="17"/>
  <c r="K910" i="17"/>
  <c r="J910" i="17"/>
  <c r="I910" i="17"/>
  <c r="H910" i="17"/>
  <c r="L909" i="17"/>
  <c r="K909" i="17"/>
  <c r="J909" i="17"/>
  <c r="L908" i="17"/>
  <c r="K908" i="17"/>
  <c r="J908" i="17"/>
  <c r="I908" i="17"/>
  <c r="H908" i="17"/>
  <c r="L907" i="17"/>
  <c r="K907" i="17"/>
  <c r="J907" i="17"/>
  <c r="I907" i="17"/>
  <c r="I906" i="17" s="1"/>
  <c r="H907" i="17"/>
  <c r="L906" i="17"/>
  <c r="K906" i="17"/>
  <c r="J906" i="17"/>
  <c r="L904" i="17"/>
  <c r="J904" i="17"/>
  <c r="I904" i="17"/>
  <c r="H904" i="17"/>
  <c r="L903" i="17"/>
  <c r="K903" i="17"/>
  <c r="I903" i="17"/>
  <c r="H903" i="17"/>
  <c r="H902" i="17" s="1"/>
  <c r="L902" i="17"/>
  <c r="J902" i="17"/>
  <c r="L901" i="17"/>
  <c r="J901" i="17"/>
  <c r="I901" i="17"/>
  <c r="H901" i="17"/>
  <c r="L900" i="17"/>
  <c r="K900" i="17"/>
  <c r="J900" i="17"/>
  <c r="I900" i="17"/>
  <c r="H900" i="17"/>
  <c r="L899" i="17"/>
  <c r="J899" i="17"/>
  <c r="L897" i="17"/>
  <c r="K897" i="17"/>
  <c r="J897" i="17"/>
  <c r="I897" i="17"/>
  <c r="H897" i="17"/>
  <c r="L896" i="17"/>
  <c r="K896" i="17"/>
  <c r="J896" i="17"/>
  <c r="I896" i="17"/>
  <c r="H896" i="17"/>
  <c r="L895" i="17"/>
  <c r="K895" i="17"/>
  <c r="J895" i="17"/>
  <c r="L894" i="17"/>
  <c r="K894" i="17"/>
  <c r="J894" i="17"/>
  <c r="I894" i="17"/>
  <c r="H894" i="17"/>
  <c r="L893" i="17"/>
  <c r="K893" i="17"/>
  <c r="J893" i="17"/>
  <c r="I893" i="17"/>
  <c r="H893" i="17"/>
  <c r="L892" i="17"/>
  <c r="K892" i="17"/>
  <c r="J892" i="17"/>
  <c r="L890" i="17"/>
  <c r="K890" i="17"/>
  <c r="J890" i="17"/>
  <c r="I890" i="17"/>
  <c r="H890" i="17"/>
  <c r="L889" i="17"/>
  <c r="K889" i="17"/>
  <c r="J889" i="17"/>
  <c r="I889" i="17"/>
  <c r="H889" i="17"/>
  <c r="L888" i="17"/>
  <c r="K888" i="17"/>
  <c r="J888" i="17"/>
  <c r="L887" i="17"/>
  <c r="K887" i="17"/>
  <c r="J887" i="17"/>
  <c r="I887" i="17"/>
  <c r="H887" i="17"/>
  <c r="L886" i="17"/>
  <c r="K886" i="17"/>
  <c r="J886" i="17"/>
  <c r="I886" i="17"/>
  <c r="H886" i="17"/>
  <c r="L885" i="17"/>
  <c r="K885" i="17"/>
  <c r="J885" i="17"/>
  <c r="L883" i="17"/>
  <c r="K883" i="17"/>
  <c r="J883" i="17"/>
  <c r="I883" i="17"/>
  <c r="H883" i="17"/>
  <c r="L882" i="17"/>
  <c r="K882" i="17"/>
  <c r="J882" i="17"/>
  <c r="I882" i="17"/>
  <c r="I881" i="17" s="1"/>
  <c r="H882" i="17"/>
  <c r="L881" i="17"/>
  <c r="K881" i="17"/>
  <c r="J881" i="17"/>
  <c r="L880" i="17"/>
  <c r="K880" i="17"/>
  <c r="J880" i="17"/>
  <c r="I880" i="17"/>
  <c r="H880" i="17"/>
  <c r="L879" i="17"/>
  <c r="K879" i="17"/>
  <c r="J879" i="17"/>
  <c r="I879" i="17"/>
  <c r="H879" i="17"/>
  <c r="L878" i="17"/>
  <c r="K878" i="17"/>
  <c r="J878" i="17"/>
  <c r="L876" i="17"/>
  <c r="J876" i="17"/>
  <c r="I876" i="17"/>
  <c r="I874" i="17" s="1"/>
  <c r="H876" i="17"/>
  <c r="L875" i="17"/>
  <c r="K875" i="17"/>
  <c r="J875" i="17"/>
  <c r="I875" i="17"/>
  <c r="H875" i="17"/>
  <c r="L874" i="17"/>
  <c r="K874" i="17"/>
  <c r="J874" i="17"/>
  <c r="K873" i="17"/>
  <c r="I873" i="17"/>
  <c r="H873" i="17"/>
  <c r="L872" i="17"/>
  <c r="K872" i="17"/>
  <c r="J872" i="17"/>
  <c r="I872" i="17"/>
  <c r="I870" i="17" s="1"/>
  <c r="H872" i="17"/>
  <c r="L871" i="17"/>
  <c r="K871" i="17"/>
  <c r="J871" i="17"/>
  <c r="I871" i="17"/>
  <c r="H871" i="17"/>
  <c r="L870" i="17"/>
  <c r="K870" i="17"/>
  <c r="J870" i="17"/>
  <c r="L868" i="17"/>
  <c r="K868" i="17"/>
  <c r="J868" i="17"/>
  <c r="I868" i="17"/>
  <c r="H868" i="17"/>
  <c r="L867" i="17"/>
  <c r="K867" i="17"/>
  <c r="J867" i="17"/>
  <c r="I867" i="17"/>
  <c r="I866" i="17" s="1"/>
  <c r="H867" i="17"/>
  <c r="L866" i="17"/>
  <c r="K866" i="17"/>
  <c r="J866" i="17"/>
  <c r="L865" i="17"/>
  <c r="K865" i="17"/>
  <c r="J865" i="17"/>
  <c r="I865" i="17"/>
  <c r="H865" i="17"/>
  <c r="L864" i="17"/>
  <c r="K864" i="17"/>
  <c r="J864" i="17"/>
  <c r="I864" i="17"/>
  <c r="H864" i="17"/>
  <c r="L863" i="17"/>
  <c r="K863" i="17"/>
  <c r="J863" i="17"/>
  <c r="L861" i="17"/>
  <c r="K861" i="17"/>
  <c r="J861" i="17"/>
  <c r="I861" i="17"/>
  <c r="H861" i="17"/>
  <c r="L860" i="17"/>
  <c r="J860" i="17"/>
  <c r="I860" i="17"/>
  <c r="H860" i="17"/>
  <c r="L859" i="17"/>
  <c r="K859" i="17"/>
  <c r="J859" i="17"/>
  <c r="L858" i="17"/>
  <c r="K858" i="17"/>
  <c r="J858" i="17"/>
  <c r="I858" i="17"/>
  <c r="H858" i="17"/>
  <c r="L857" i="17"/>
  <c r="K857" i="17"/>
  <c r="J857" i="17"/>
  <c r="I857" i="17"/>
  <c r="H857" i="17"/>
  <c r="L856" i="17"/>
  <c r="K856" i="17"/>
  <c r="J856" i="17"/>
  <c r="L854" i="17"/>
  <c r="K854" i="17"/>
  <c r="J854" i="17"/>
  <c r="I854" i="17"/>
  <c r="H854" i="17"/>
  <c r="L853" i="17"/>
  <c r="K853" i="17"/>
  <c r="J853" i="17"/>
  <c r="I853" i="17"/>
  <c r="H853" i="17"/>
  <c r="L852" i="17"/>
  <c r="K852" i="17"/>
  <c r="J852" i="17"/>
  <c r="L851" i="17"/>
  <c r="K851" i="17"/>
  <c r="J851" i="17"/>
  <c r="I851" i="17"/>
  <c r="H851" i="17"/>
  <c r="L850" i="17"/>
  <c r="K850" i="17"/>
  <c r="J850" i="17"/>
  <c r="I850" i="17"/>
  <c r="H850" i="17"/>
  <c r="L849" i="17"/>
  <c r="K849" i="17"/>
  <c r="J849" i="17"/>
  <c r="L847" i="17"/>
  <c r="K847" i="17"/>
  <c r="J847" i="17"/>
  <c r="I847" i="17"/>
  <c r="H847" i="17"/>
  <c r="L846" i="17"/>
  <c r="K846" i="17"/>
  <c r="J846" i="17"/>
  <c r="I846" i="17"/>
  <c r="H846" i="17"/>
  <c r="L845" i="17"/>
  <c r="K845" i="17"/>
  <c r="J845" i="17"/>
  <c r="L844" i="17"/>
  <c r="K844" i="17"/>
  <c r="J844" i="17"/>
  <c r="I844" i="17"/>
  <c r="H844" i="17"/>
  <c r="L843" i="17"/>
  <c r="K843" i="17"/>
  <c r="J843" i="17"/>
  <c r="I843" i="17"/>
  <c r="I842" i="17" s="1"/>
  <c r="H843" i="17"/>
  <c r="L842" i="17"/>
  <c r="K842" i="17"/>
  <c r="J842" i="17"/>
  <c r="L840" i="17"/>
  <c r="K840" i="17"/>
  <c r="J840" i="17"/>
  <c r="I840" i="17"/>
  <c r="H840" i="17"/>
  <c r="L839" i="17"/>
  <c r="K839" i="17"/>
  <c r="J839" i="17"/>
  <c r="I839" i="17"/>
  <c r="H839" i="17"/>
  <c r="L838" i="17"/>
  <c r="K838" i="17"/>
  <c r="J838" i="17"/>
  <c r="L837" i="17"/>
  <c r="I837" i="17"/>
  <c r="H837" i="17"/>
  <c r="H835" i="17" s="1"/>
  <c r="L836" i="17"/>
  <c r="K836" i="17"/>
  <c r="J836" i="17"/>
  <c r="I836" i="17"/>
  <c r="H836" i="17"/>
  <c r="L835" i="17"/>
  <c r="K835" i="17"/>
  <c r="J835" i="17"/>
  <c r="L833" i="17"/>
  <c r="K833" i="17"/>
  <c r="J833" i="17"/>
  <c r="I833" i="17"/>
  <c r="H833" i="17"/>
  <c r="L832" i="17"/>
  <c r="K832" i="17"/>
  <c r="J832" i="17"/>
  <c r="I832" i="17"/>
  <c r="H832" i="17"/>
  <c r="L831" i="17"/>
  <c r="K831" i="17"/>
  <c r="J831" i="17"/>
  <c r="L830" i="17"/>
  <c r="K830" i="17"/>
  <c r="J830" i="17"/>
  <c r="I830" i="17"/>
  <c r="H830" i="17"/>
  <c r="L829" i="17"/>
  <c r="K829" i="17"/>
  <c r="J829" i="17"/>
  <c r="I829" i="17"/>
  <c r="H829" i="17"/>
  <c r="L828" i="17"/>
  <c r="K828" i="17"/>
  <c r="J828" i="17"/>
  <c r="K826" i="17"/>
  <c r="I826" i="17"/>
  <c r="H826" i="17"/>
  <c r="L825" i="17"/>
  <c r="K825" i="17"/>
  <c r="J825" i="17"/>
  <c r="I825" i="17"/>
  <c r="H825" i="17"/>
  <c r="L824" i="17"/>
  <c r="K824" i="17"/>
  <c r="J824" i="17"/>
  <c r="J823" i="17"/>
  <c r="I823" i="17"/>
  <c r="H823" i="17"/>
  <c r="L822" i="17"/>
  <c r="K822" i="17"/>
  <c r="J822" i="17"/>
  <c r="I822" i="17"/>
  <c r="H822" i="17"/>
  <c r="L821" i="17"/>
  <c r="K821" i="17"/>
  <c r="I821" i="17"/>
  <c r="I820" i="17" s="1"/>
  <c r="H821" i="17"/>
  <c r="L820" i="17"/>
  <c r="K820" i="17"/>
  <c r="J820" i="17"/>
  <c r="L818" i="17"/>
  <c r="K818" i="17"/>
  <c r="J818" i="17"/>
  <c r="I818" i="17"/>
  <c r="H818" i="17"/>
  <c r="L817" i="17"/>
  <c r="K817" i="17"/>
  <c r="J817" i="17"/>
  <c r="I817" i="17"/>
  <c r="H817" i="17"/>
  <c r="L816" i="17"/>
  <c r="K816" i="17"/>
  <c r="J816" i="17"/>
  <c r="L815" i="17"/>
  <c r="K815" i="17"/>
  <c r="J815" i="17"/>
  <c r="I815" i="17"/>
  <c r="H815" i="17"/>
  <c r="L814" i="17"/>
  <c r="K814" i="17"/>
  <c r="J814" i="17"/>
  <c r="I814" i="17"/>
  <c r="H814" i="17"/>
  <c r="L813" i="17"/>
  <c r="K813" i="17"/>
  <c r="J813" i="17"/>
  <c r="L811" i="17"/>
  <c r="K811" i="17"/>
  <c r="J811" i="17"/>
  <c r="I811" i="17"/>
  <c r="H811" i="17"/>
  <c r="L810" i="17"/>
  <c r="K810" i="17"/>
  <c r="J810" i="17"/>
  <c r="I810" i="17"/>
  <c r="H810" i="17"/>
  <c r="L809" i="17"/>
  <c r="K809" i="17"/>
  <c r="J809" i="17"/>
  <c r="L808" i="17"/>
  <c r="K808" i="17"/>
  <c r="J808" i="17"/>
  <c r="I808" i="17"/>
  <c r="H808" i="17"/>
  <c r="H806" i="17" s="1"/>
  <c r="L807" i="17"/>
  <c r="K807" i="17"/>
  <c r="J807" i="17"/>
  <c r="I807" i="17"/>
  <c r="H807" i="17"/>
  <c r="L806" i="17"/>
  <c r="K806" i="17"/>
  <c r="J806" i="17"/>
  <c r="K804" i="17"/>
  <c r="J804" i="17"/>
  <c r="I804" i="17"/>
  <c r="H804" i="17"/>
  <c r="L803" i="17"/>
  <c r="K803" i="17"/>
  <c r="J803" i="17"/>
  <c r="I803" i="17"/>
  <c r="H803" i="17"/>
  <c r="L802" i="17"/>
  <c r="K802" i="17"/>
  <c r="J802" i="17"/>
  <c r="L801" i="17"/>
  <c r="I801" i="17"/>
  <c r="L800" i="17"/>
  <c r="I800" i="17"/>
  <c r="L799" i="17"/>
  <c r="I799" i="17"/>
  <c r="L798" i="17"/>
  <c r="L796" i="17"/>
  <c r="K796" i="17"/>
  <c r="J796" i="17"/>
  <c r="I796" i="17"/>
  <c r="H796" i="17"/>
  <c r="L795" i="17"/>
  <c r="K795" i="17"/>
  <c r="J795" i="17"/>
  <c r="I795" i="17"/>
  <c r="H795" i="17"/>
  <c r="L794" i="17"/>
  <c r="K794" i="17"/>
  <c r="J794" i="17"/>
  <c r="L793" i="17"/>
  <c r="I793" i="17"/>
  <c r="L792" i="17"/>
  <c r="I792" i="17"/>
  <c r="L791" i="17"/>
  <c r="K791" i="17"/>
  <c r="J791" i="17"/>
  <c r="L789" i="17"/>
  <c r="K789" i="17"/>
  <c r="J789" i="17"/>
  <c r="I789" i="17"/>
  <c r="H789" i="17"/>
  <c r="L788" i="17"/>
  <c r="K788" i="17"/>
  <c r="J788" i="17"/>
  <c r="I788" i="17"/>
  <c r="H788" i="17"/>
  <c r="L787" i="17"/>
  <c r="K787" i="17"/>
  <c r="J787" i="17"/>
  <c r="L786" i="17"/>
  <c r="K786" i="17"/>
  <c r="J786" i="17"/>
  <c r="I786" i="17"/>
  <c r="H786" i="17"/>
  <c r="L785" i="17"/>
  <c r="K785" i="17"/>
  <c r="J785" i="17"/>
  <c r="I785" i="17"/>
  <c r="H785" i="17"/>
  <c r="L784" i="17"/>
  <c r="K784" i="17"/>
  <c r="J784" i="17"/>
  <c r="L782" i="17"/>
  <c r="K782" i="17"/>
  <c r="J782" i="17"/>
  <c r="I782" i="17"/>
  <c r="H782" i="17"/>
  <c r="L781" i="17"/>
  <c r="K781" i="17"/>
  <c r="J781" i="17"/>
  <c r="I781" i="17"/>
  <c r="H781" i="17"/>
  <c r="L780" i="17"/>
  <c r="K780" i="17"/>
  <c r="J780" i="17"/>
  <c r="L779" i="17"/>
  <c r="K779" i="17"/>
  <c r="J779" i="17"/>
  <c r="I779" i="17"/>
  <c r="H779" i="17"/>
  <c r="L778" i="17"/>
  <c r="K778" i="17"/>
  <c r="J778" i="17"/>
  <c r="I778" i="17"/>
  <c r="H778" i="17"/>
  <c r="L777" i="17"/>
  <c r="K777" i="17"/>
  <c r="J777" i="17"/>
  <c r="L775" i="17"/>
  <c r="K775" i="17"/>
  <c r="J775" i="17"/>
  <c r="I775" i="17"/>
  <c r="H775" i="17"/>
  <c r="L774" i="17"/>
  <c r="K774" i="17"/>
  <c r="J774" i="17"/>
  <c r="I774" i="17"/>
  <c r="H774" i="17"/>
  <c r="L773" i="17"/>
  <c r="K773" i="17"/>
  <c r="J773" i="17"/>
  <c r="K772" i="17"/>
  <c r="J772" i="17"/>
  <c r="I772" i="17"/>
  <c r="H772" i="17"/>
  <c r="L771" i="17"/>
  <c r="K771" i="17"/>
  <c r="J771" i="17"/>
  <c r="I771" i="17"/>
  <c r="H771" i="17"/>
  <c r="L770" i="17"/>
  <c r="K770" i="17"/>
  <c r="J770" i="17"/>
  <c r="L768" i="17"/>
  <c r="K768" i="17"/>
  <c r="J768" i="17"/>
  <c r="I768" i="17"/>
  <c r="H768" i="17"/>
  <c r="L767" i="17"/>
  <c r="K767" i="17"/>
  <c r="J767" i="17"/>
  <c r="I767" i="17"/>
  <c r="H767" i="17"/>
  <c r="L766" i="17"/>
  <c r="K766" i="17"/>
  <c r="J766" i="17"/>
  <c r="K765" i="17"/>
  <c r="J765" i="17"/>
  <c r="I765" i="17"/>
  <c r="H765" i="17"/>
  <c r="L764" i="17"/>
  <c r="K764" i="17"/>
  <c r="J764" i="17"/>
  <c r="I764" i="17"/>
  <c r="H764" i="17"/>
  <c r="L763" i="17"/>
  <c r="K763" i="17"/>
  <c r="J763" i="17"/>
  <c r="L761" i="17"/>
  <c r="K761" i="17"/>
  <c r="J761" i="17"/>
  <c r="I761" i="17"/>
  <c r="H761" i="17"/>
  <c r="L760" i="17"/>
  <c r="J760" i="17"/>
  <c r="I760" i="17"/>
  <c r="H760" i="17"/>
  <c r="L759" i="17"/>
  <c r="K759" i="17"/>
  <c r="J759" i="17"/>
  <c r="H759" i="17"/>
  <c r="L758" i="17"/>
  <c r="K758" i="17"/>
  <c r="J758" i="17"/>
  <c r="I758" i="17"/>
  <c r="H758" i="17"/>
  <c r="L757" i="17"/>
  <c r="K757" i="17"/>
  <c r="J757" i="17"/>
  <c r="I757" i="17"/>
  <c r="H757" i="17"/>
  <c r="L756" i="17"/>
  <c r="K756" i="17"/>
  <c r="J756" i="17"/>
  <c r="L754" i="17"/>
  <c r="K754" i="17"/>
  <c r="J754" i="17"/>
  <c r="I754" i="17"/>
  <c r="H754" i="17"/>
  <c r="L753" i="17"/>
  <c r="K753" i="17"/>
  <c r="J753" i="17"/>
  <c r="I753" i="17"/>
  <c r="H753" i="17"/>
  <c r="L752" i="17"/>
  <c r="K752" i="17"/>
  <c r="J752" i="17"/>
  <c r="L751" i="17"/>
  <c r="K751" i="17"/>
  <c r="I751" i="17"/>
  <c r="H751" i="17"/>
  <c r="L750" i="17"/>
  <c r="K750" i="17"/>
  <c r="J750" i="17"/>
  <c r="I750" i="17"/>
  <c r="H750" i="17"/>
  <c r="L749" i="17"/>
  <c r="K749" i="17"/>
  <c r="J749" i="17"/>
  <c r="L747" i="17"/>
  <c r="K747" i="17"/>
  <c r="J747" i="17"/>
  <c r="I747" i="17"/>
  <c r="H747" i="17"/>
  <c r="I746" i="17"/>
  <c r="H746" i="17"/>
  <c r="L745" i="17"/>
  <c r="K745" i="17"/>
  <c r="J745" i="17"/>
  <c r="L744" i="17"/>
  <c r="K744" i="17"/>
  <c r="I744" i="17"/>
  <c r="H744" i="17"/>
  <c r="L743" i="17"/>
  <c r="K743" i="17"/>
  <c r="J743" i="17"/>
  <c r="I743" i="17"/>
  <c r="H743" i="17"/>
  <c r="L742" i="17"/>
  <c r="K742" i="17"/>
  <c r="J742" i="17"/>
  <c r="L740" i="17"/>
  <c r="K740" i="17"/>
  <c r="J740" i="17"/>
  <c r="I740" i="17"/>
  <c r="H740" i="17"/>
  <c r="L739" i="17"/>
  <c r="K739" i="17"/>
  <c r="J739" i="17"/>
  <c r="I739" i="17"/>
  <c r="H739" i="17"/>
  <c r="L738" i="17"/>
  <c r="K738" i="17"/>
  <c r="J738" i="17"/>
  <c r="L737" i="17"/>
  <c r="K737" i="17"/>
  <c r="I737" i="17"/>
  <c r="H737" i="17"/>
  <c r="L736" i="17"/>
  <c r="K736" i="17"/>
  <c r="J736" i="17"/>
  <c r="I736" i="17"/>
  <c r="H736" i="17"/>
  <c r="L735" i="17"/>
  <c r="K735" i="17"/>
  <c r="J735" i="17"/>
  <c r="L733" i="17"/>
  <c r="K733" i="17"/>
  <c r="J733" i="17"/>
  <c r="I733" i="17"/>
  <c r="H733" i="17"/>
  <c r="L732" i="17"/>
  <c r="K732" i="17"/>
  <c r="J732" i="17"/>
  <c r="I732" i="17"/>
  <c r="H732" i="17"/>
  <c r="L731" i="17"/>
  <c r="K731" i="17"/>
  <c r="J731" i="17"/>
  <c r="L730" i="17"/>
  <c r="I730" i="17"/>
  <c r="H730" i="17"/>
  <c r="L729" i="17"/>
  <c r="K729" i="17"/>
  <c r="J729" i="17"/>
  <c r="I729" i="17"/>
  <c r="H729" i="17"/>
  <c r="L728" i="17"/>
  <c r="K728" i="17"/>
  <c r="J728" i="17"/>
  <c r="L726" i="17"/>
  <c r="K726" i="17"/>
  <c r="J726" i="17"/>
  <c r="I726" i="17"/>
  <c r="H726" i="17"/>
  <c r="L725" i="17"/>
  <c r="K725" i="17"/>
  <c r="J725" i="17"/>
  <c r="I725" i="17"/>
  <c r="H725" i="17"/>
  <c r="L724" i="17"/>
  <c r="K724" i="17"/>
  <c r="J724" i="17"/>
  <c r="I723" i="17"/>
  <c r="H723" i="17"/>
  <c r="L722" i="17"/>
  <c r="J722" i="17"/>
  <c r="I722" i="17"/>
  <c r="H722" i="17"/>
  <c r="L721" i="17"/>
  <c r="K721" i="17"/>
  <c r="J721" i="17"/>
  <c r="I721" i="17"/>
  <c r="H721" i="17"/>
  <c r="L720" i="17"/>
  <c r="K720" i="17"/>
  <c r="J720" i="17"/>
  <c r="L718" i="17"/>
  <c r="K718" i="17"/>
  <c r="J718" i="17"/>
  <c r="I718" i="17"/>
  <c r="H718" i="17"/>
  <c r="L717" i="17"/>
  <c r="J717" i="17"/>
  <c r="I717" i="17"/>
  <c r="H717" i="17"/>
  <c r="H716" i="17" s="1"/>
  <c r="L716" i="17"/>
  <c r="K716" i="17"/>
  <c r="J716" i="17"/>
  <c r="L715" i="17"/>
  <c r="K715" i="17"/>
  <c r="J715" i="17"/>
  <c r="I715" i="17"/>
  <c r="H715" i="17"/>
  <c r="L714" i="17"/>
  <c r="K714" i="17"/>
  <c r="J714" i="17"/>
  <c r="I714" i="17"/>
  <c r="H714" i="17"/>
  <c r="L713" i="17"/>
  <c r="K713" i="17"/>
  <c r="J713" i="17"/>
  <c r="L711" i="17"/>
  <c r="K711" i="17"/>
  <c r="J711" i="17"/>
  <c r="I711" i="17"/>
  <c r="H711" i="17"/>
  <c r="L710" i="17"/>
  <c r="J710" i="17"/>
  <c r="I710" i="17"/>
  <c r="I709" i="17" s="1"/>
  <c r="H710" i="17"/>
  <c r="H709" i="17" s="1"/>
  <c r="L709" i="17"/>
  <c r="K709" i="17"/>
  <c r="J709" i="17"/>
  <c r="K708" i="17"/>
  <c r="J708" i="17"/>
  <c r="I708" i="17"/>
  <c r="H708" i="17"/>
  <c r="L707" i="17"/>
  <c r="K707" i="17"/>
  <c r="J707" i="17"/>
  <c r="I707" i="17"/>
  <c r="H707" i="17"/>
  <c r="L706" i="17"/>
  <c r="K706" i="17"/>
  <c r="J706" i="17"/>
  <c r="L704" i="17"/>
  <c r="K704" i="17"/>
  <c r="J704" i="17"/>
  <c r="I704" i="17"/>
  <c r="H704" i="17"/>
  <c r="H702" i="17" s="1"/>
  <c r="L703" i="17"/>
  <c r="K703" i="17"/>
  <c r="J703" i="17"/>
  <c r="I703" i="17"/>
  <c r="H703" i="17"/>
  <c r="L702" i="17"/>
  <c r="K702" i="17"/>
  <c r="J702" i="17"/>
  <c r="L701" i="17"/>
  <c r="K701" i="17"/>
  <c r="J701" i="17"/>
  <c r="I701" i="17"/>
  <c r="H701" i="17"/>
  <c r="L700" i="17"/>
  <c r="K700" i="17"/>
  <c r="J700" i="17"/>
  <c r="I700" i="17"/>
  <c r="H700" i="17"/>
  <c r="L699" i="17"/>
  <c r="K699" i="17"/>
  <c r="J699" i="17"/>
  <c r="L697" i="17"/>
  <c r="K697" i="17"/>
  <c r="J697" i="17"/>
  <c r="I697" i="17"/>
  <c r="H697" i="17"/>
  <c r="L696" i="17"/>
  <c r="J696" i="17"/>
  <c r="I696" i="17"/>
  <c r="I695" i="17" s="1"/>
  <c r="H696" i="17"/>
  <c r="H695" i="17" s="1"/>
  <c r="L695" i="17"/>
  <c r="K695" i="17"/>
  <c r="J695" i="17"/>
  <c r="K694" i="17"/>
  <c r="H694" i="17"/>
  <c r="K693" i="17"/>
  <c r="H693" i="17"/>
  <c r="L692" i="17"/>
  <c r="K692" i="17"/>
  <c r="J692" i="17"/>
  <c r="L690" i="17"/>
  <c r="K690" i="17"/>
  <c r="J690" i="17"/>
  <c r="I690" i="17"/>
  <c r="H690" i="17"/>
  <c r="K689" i="17"/>
  <c r="J689" i="17"/>
  <c r="I689" i="17"/>
  <c r="H689" i="17"/>
  <c r="L688" i="17"/>
  <c r="K688" i="17"/>
  <c r="J688" i="17"/>
  <c r="L687" i="17"/>
  <c r="K687" i="17"/>
  <c r="J687" i="17"/>
  <c r="I687" i="17"/>
  <c r="H687" i="17"/>
  <c r="J686" i="17"/>
  <c r="I686" i="17"/>
  <c r="H686" i="17"/>
  <c r="H685" i="17" s="1"/>
  <c r="L685" i="17"/>
  <c r="K685" i="17"/>
  <c r="J685" i="17"/>
  <c r="I685" i="17"/>
  <c r="L683" i="17"/>
  <c r="K683" i="17"/>
  <c r="J683" i="17"/>
  <c r="I683" i="17"/>
  <c r="H683" i="17"/>
  <c r="L682" i="17"/>
  <c r="K682" i="17"/>
  <c r="J682" i="17"/>
  <c r="I682" i="17"/>
  <c r="H682" i="17"/>
  <c r="L681" i="17"/>
  <c r="K681" i="17"/>
  <c r="J681" i="17"/>
  <c r="L680" i="17"/>
  <c r="K680" i="17"/>
  <c r="J680" i="17"/>
  <c r="I680" i="17"/>
  <c r="H680" i="17"/>
  <c r="L679" i="17"/>
  <c r="K679" i="17"/>
  <c r="J679" i="17"/>
  <c r="I679" i="17"/>
  <c r="H679" i="17"/>
  <c r="L678" i="17"/>
  <c r="K678" i="17"/>
  <c r="J678" i="17"/>
  <c r="L676" i="17"/>
  <c r="K676" i="17"/>
  <c r="J676" i="17"/>
  <c r="I676" i="17"/>
  <c r="H676" i="17"/>
  <c r="L675" i="17"/>
  <c r="K675" i="17"/>
  <c r="J675" i="17"/>
  <c r="I675" i="17"/>
  <c r="H675" i="17"/>
  <c r="L674" i="17"/>
  <c r="K674" i="17"/>
  <c r="J674" i="17"/>
  <c r="L673" i="17"/>
  <c r="K673" i="17"/>
  <c r="J673" i="17"/>
  <c r="I673" i="17"/>
  <c r="H673" i="17"/>
  <c r="L672" i="17"/>
  <c r="K672" i="17"/>
  <c r="J672" i="17"/>
  <c r="I672" i="17"/>
  <c r="H672" i="17"/>
  <c r="L671" i="17"/>
  <c r="K671" i="17"/>
  <c r="J671" i="17"/>
  <c r="L669" i="17"/>
  <c r="K669" i="17"/>
  <c r="J669" i="17"/>
  <c r="I669" i="17"/>
  <c r="H669" i="17"/>
  <c r="L668" i="17"/>
  <c r="K668" i="17"/>
  <c r="J668" i="17"/>
  <c r="I668" i="17"/>
  <c r="H668" i="17"/>
  <c r="L667" i="17"/>
  <c r="K667" i="17"/>
  <c r="J667" i="17"/>
  <c r="L666" i="17"/>
  <c r="K666" i="17"/>
  <c r="J666" i="17"/>
  <c r="I666" i="17"/>
  <c r="H666" i="17"/>
  <c r="L665" i="17"/>
  <c r="K665" i="17"/>
  <c r="J665" i="17"/>
  <c r="I665" i="17"/>
  <c r="H665" i="17"/>
  <c r="L664" i="17"/>
  <c r="K664" i="17"/>
  <c r="J664" i="17"/>
  <c r="L662" i="17"/>
  <c r="K662" i="17"/>
  <c r="J662" i="17"/>
  <c r="I662" i="17"/>
  <c r="H662" i="17"/>
  <c r="L661" i="17"/>
  <c r="K661" i="17"/>
  <c r="I661" i="17"/>
  <c r="H661" i="17"/>
  <c r="H660" i="17" s="1"/>
  <c r="L660" i="17"/>
  <c r="K660" i="17"/>
  <c r="J660" i="17"/>
  <c r="L659" i="17"/>
  <c r="K659" i="17"/>
  <c r="J659" i="17"/>
  <c r="I659" i="17"/>
  <c r="H659" i="17"/>
  <c r="L658" i="17"/>
  <c r="K658" i="17"/>
  <c r="I658" i="17"/>
  <c r="I657" i="17" s="1"/>
  <c r="H658" i="17"/>
  <c r="H657" i="17" s="1"/>
  <c r="L657" i="17"/>
  <c r="K657" i="17"/>
  <c r="J657" i="17"/>
  <c r="L655" i="17"/>
  <c r="K655" i="17"/>
  <c r="J655" i="17"/>
  <c r="I655" i="17"/>
  <c r="H655" i="17"/>
  <c r="J654" i="17"/>
  <c r="I654" i="17"/>
  <c r="H654" i="17"/>
  <c r="L653" i="17"/>
  <c r="K653" i="17"/>
  <c r="J653" i="17"/>
  <c r="L652" i="17"/>
  <c r="K652" i="17"/>
  <c r="J652" i="17"/>
  <c r="I652" i="17"/>
  <c r="H652" i="17"/>
  <c r="L651" i="17"/>
  <c r="K651" i="17"/>
  <c r="J651" i="17"/>
  <c r="I651" i="17"/>
  <c r="H651" i="17"/>
  <c r="L650" i="17"/>
  <c r="K650" i="17"/>
  <c r="J650" i="17"/>
  <c r="L648" i="17"/>
  <c r="K648" i="17"/>
  <c r="J648" i="17"/>
  <c r="I648" i="17"/>
  <c r="H648" i="17"/>
  <c r="L647" i="17"/>
  <c r="K647" i="17"/>
  <c r="J647" i="17"/>
  <c r="I647" i="17"/>
  <c r="H647" i="17"/>
  <c r="L646" i="17"/>
  <c r="K646" i="17"/>
  <c r="J646" i="17"/>
  <c r="L645" i="17"/>
  <c r="K645" i="17"/>
  <c r="J645" i="17"/>
  <c r="I645" i="17"/>
  <c r="H645" i="17"/>
  <c r="L644" i="17"/>
  <c r="K644" i="17"/>
  <c r="J644" i="17"/>
  <c r="I644" i="17"/>
  <c r="H644" i="17"/>
  <c r="L643" i="17"/>
  <c r="K643" i="17"/>
  <c r="J643" i="17"/>
  <c r="L641" i="17"/>
  <c r="K641" i="17"/>
  <c r="J641" i="17"/>
  <c r="I641" i="17"/>
  <c r="H641" i="17"/>
  <c r="J640" i="17"/>
  <c r="I640" i="17"/>
  <c r="H640" i="17"/>
  <c r="L639" i="17"/>
  <c r="K639" i="17"/>
  <c r="J639" i="17"/>
  <c r="L638" i="17"/>
  <c r="K638" i="17"/>
  <c r="J638" i="17"/>
  <c r="I638" i="17"/>
  <c r="H638" i="17"/>
  <c r="L637" i="17"/>
  <c r="K637" i="17"/>
  <c r="J637" i="17"/>
  <c r="I637" i="17"/>
  <c r="H637" i="17"/>
  <c r="L636" i="17"/>
  <c r="K636" i="17"/>
  <c r="J636" i="17"/>
  <c r="L634" i="17"/>
  <c r="J634" i="17"/>
  <c r="I634" i="17"/>
  <c r="H634" i="17"/>
  <c r="L633" i="17"/>
  <c r="K633" i="17"/>
  <c r="J633" i="17"/>
  <c r="I633" i="17"/>
  <c r="H633" i="17"/>
  <c r="L632" i="17"/>
  <c r="J632" i="17"/>
  <c r="L631" i="17"/>
  <c r="J631" i="17"/>
  <c r="I631" i="17"/>
  <c r="H631" i="17"/>
  <c r="L630" i="17"/>
  <c r="K630" i="17"/>
  <c r="J630" i="17"/>
  <c r="I630" i="17"/>
  <c r="H630" i="17"/>
  <c r="L629" i="17"/>
  <c r="J629" i="17"/>
  <c r="L627" i="17"/>
  <c r="K627" i="17"/>
  <c r="J627" i="17"/>
  <c r="I627" i="17"/>
  <c r="H627" i="17"/>
  <c r="L626" i="17"/>
  <c r="K626" i="17"/>
  <c r="I626" i="17"/>
  <c r="I625" i="17" s="1"/>
  <c r="H626" i="17"/>
  <c r="L625" i="17"/>
  <c r="K625" i="17"/>
  <c r="J625" i="17"/>
  <c r="L624" i="17"/>
  <c r="K624" i="17"/>
  <c r="J624" i="17"/>
  <c r="I624" i="17"/>
  <c r="H624" i="17"/>
  <c r="I623" i="17"/>
  <c r="H623" i="17"/>
  <c r="L622" i="17"/>
  <c r="K622" i="17"/>
  <c r="J622" i="17"/>
  <c r="L620" i="17"/>
  <c r="K620" i="17"/>
  <c r="J620" i="17"/>
  <c r="I620" i="17"/>
  <c r="H620" i="17"/>
  <c r="L619" i="17"/>
  <c r="K619" i="17"/>
  <c r="J619" i="17"/>
  <c r="I619" i="17"/>
  <c r="H619" i="17"/>
  <c r="L618" i="17"/>
  <c r="K618" i="17"/>
  <c r="J618" i="17"/>
  <c r="L617" i="17"/>
  <c r="K617" i="17"/>
  <c r="J617" i="17"/>
  <c r="I617" i="17"/>
  <c r="H617" i="17"/>
  <c r="L616" i="17"/>
  <c r="K616" i="17"/>
  <c r="J616" i="17"/>
  <c r="I616" i="17"/>
  <c r="H616" i="17"/>
  <c r="L615" i="17"/>
  <c r="K615" i="17"/>
  <c r="J615" i="17"/>
  <c r="L613" i="17"/>
  <c r="K613" i="17"/>
  <c r="J613" i="17"/>
  <c r="I613" i="17"/>
  <c r="H613" i="17"/>
  <c r="L612" i="17"/>
  <c r="I612" i="17"/>
  <c r="H612" i="17"/>
  <c r="L611" i="17"/>
  <c r="K611" i="17"/>
  <c r="J611" i="17"/>
  <c r="L610" i="17"/>
  <c r="K610" i="17"/>
  <c r="J610" i="17"/>
  <c r="I610" i="17"/>
  <c r="H610" i="17"/>
  <c r="L609" i="17"/>
  <c r="K609" i="17"/>
  <c r="J609" i="17"/>
  <c r="I609" i="17"/>
  <c r="H609" i="17"/>
  <c r="L608" i="17"/>
  <c r="K608" i="17"/>
  <c r="J608" i="17"/>
  <c r="L606" i="17"/>
  <c r="K606" i="17"/>
  <c r="J606" i="17"/>
  <c r="I606" i="17"/>
  <c r="H606" i="17"/>
  <c r="L605" i="17"/>
  <c r="K605" i="17"/>
  <c r="J605" i="17"/>
  <c r="I605" i="17"/>
  <c r="H605" i="17"/>
  <c r="L604" i="17"/>
  <c r="K604" i="17"/>
  <c r="J604" i="17"/>
  <c r="L603" i="17"/>
  <c r="K603" i="17"/>
  <c r="J603" i="17"/>
  <c r="I603" i="17"/>
  <c r="H603" i="17"/>
  <c r="L602" i="17"/>
  <c r="K602" i="17"/>
  <c r="J602" i="17"/>
  <c r="I602" i="17"/>
  <c r="H602" i="17"/>
  <c r="L601" i="17"/>
  <c r="K601" i="17"/>
  <c r="J601" i="17"/>
  <c r="L599" i="17"/>
  <c r="K599" i="17"/>
  <c r="J599" i="17"/>
  <c r="I599" i="17"/>
  <c r="H599" i="17"/>
  <c r="L598" i="17"/>
  <c r="J598" i="17"/>
  <c r="I598" i="17"/>
  <c r="H598" i="17"/>
  <c r="L597" i="17"/>
  <c r="K597" i="17"/>
  <c r="J597" i="17"/>
  <c r="L596" i="17"/>
  <c r="K596" i="17"/>
  <c r="J596" i="17"/>
  <c r="I596" i="17"/>
  <c r="H596" i="17"/>
  <c r="L595" i="17"/>
  <c r="K595" i="17"/>
  <c r="J595" i="17"/>
  <c r="I595" i="17"/>
  <c r="H595" i="17"/>
  <c r="H594" i="17" s="1"/>
  <c r="L594" i="17"/>
  <c r="K594" i="17"/>
  <c r="J594" i="17"/>
  <c r="L592" i="17"/>
  <c r="K592" i="17"/>
  <c r="J592" i="17"/>
  <c r="I592" i="17"/>
  <c r="H592" i="17"/>
  <c r="L591" i="17"/>
  <c r="K591" i="17"/>
  <c r="J591" i="17"/>
  <c r="I591" i="17"/>
  <c r="I590" i="17" s="1"/>
  <c r="H591" i="17"/>
  <c r="L590" i="17"/>
  <c r="K590" i="17"/>
  <c r="J590" i="17"/>
  <c r="L589" i="17"/>
  <c r="K589" i="17"/>
  <c r="J589" i="17"/>
  <c r="I589" i="17"/>
  <c r="H589" i="17"/>
  <c r="L588" i="17"/>
  <c r="K588" i="17"/>
  <c r="J588" i="17"/>
  <c r="I588" i="17"/>
  <c r="H588" i="17"/>
  <c r="L587" i="17"/>
  <c r="K587" i="17"/>
  <c r="J587" i="17"/>
  <c r="L585" i="17"/>
  <c r="K585" i="17"/>
  <c r="J585" i="17"/>
  <c r="I585" i="17"/>
  <c r="H585" i="17"/>
  <c r="H583" i="17" s="1"/>
  <c r="L584" i="17"/>
  <c r="I584" i="17"/>
  <c r="H584" i="17"/>
  <c r="L583" i="17"/>
  <c r="K583" i="17"/>
  <c r="J583" i="17"/>
  <c r="L582" i="17"/>
  <c r="J582" i="17"/>
  <c r="I582" i="17"/>
  <c r="H582" i="17"/>
  <c r="L581" i="17"/>
  <c r="K581" i="17"/>
  <c r="J581" i="17"/>
  <c r="I581" i="17"/>
  <c r="H581" i="17"/>
  <c r="L580" i="17"/>
  <c r="K580" i="17"/>
  <c r="J580" i="17"/>
  <c r="L578" i="17"/>
  <c r="K578" i="17"/>
  <c r="J578" i="17"/>
  <c r="I578" i="17"/>
  <c r="H578" i="17"/>
  <c r="L577" i="17"/>
  <c r="J577" i="17"/>
  <c r="I577" i="17"/>
  <c r="I576" i="17" s="1"/>
  <c r="H577" i="17"/>
  <c r="H576" i="17" s="1"/>
  <c r="L576" i="17"/>
  <c r="K576" i="17"/>
  <c r="J576" i="17"/>
  <c r="L575" i="17"/>
  <c r="K575" i="17"/>
  <c r="J575" i="17"/>
  <c r="I575" i="17"/>
  <c r="H575" i="17"/>
  <c r="L574" i="17"/>
  <c r="K574" i="17"/>
  <c r="J574" i="17"/>
  <c r="I574" i="17"/>
  <c r="H574" i="17"/>
  <c r="L573" i="17"/>
  <c r="K573" i="17"/>
  <c r="J573" i="17"/>
  <c r="L571" i="17"/>
  <c r="K571" i="17"/>
  <c r="J571" i="17"/>
  <c r="I571" i="17"/>
  <c r="H571" i="17"/>
  <c r="L570" i="17"/>
  <c r="K570" i="17"/>
  <c r="J570" i="17"/>
  <c r="I570" i="17"/>
  <c r="H570" i="17"/>
  <c r="L569" i="17"/>
  <c r="K569" i="17"/>
  <c r="J569" i="17"/>
  <c r="L568" i="17"/>
  <c r="K568" i="17"/>
  <c r="J568" i="17"/>
  <c r="I568" i="17"/>
  <c r="H568" i="17"/>
  <c r="L567" i="17"/>
  <c r="K567" i="17"/>
  <c r="J567" i="17"/>
  <c r="I567" i="17"/>
  <c r="H567" i="17"/>
  <c r="L566" i="17"/>
  <c r="K566" i="17"/>
  <c r="J566" i="17"/>
  <c r="L564" i="17"/>
  <c r="K564" i="17"/>
  <c r="J564" i="17"/>
  <c r="I564" i="17"/>
  <c r="H564" i="17"/>
  <c r="L563" i="17"/>
  <c r="J563" i="17"/>
  <c r="I563" i="17"/>
  <c r="H563" i="17"/>
  <c r="L562" i="17"/>
  <c r="K562" i="17"/>
  <c r="J562" i="17"/>
  <c r="L561" i="17"/>
  <c r="K561" i="17"/>
  <c r="J561" i="17"/>
  <c r="I561" i="17"/>
  <c r="H561" i="17"/>
  <c r="L560" i="17"/>
  <c r="K560" i="17"/>
  <c r="J560" i="17"/>
  <c r="I560" i="17"/>
  <c r="H560" i="17"/>
  <c r="L559" i="17"/>
  <c r="K559" i="17"/>
  <c r="J559" i="17"/>
  <c r="L557" i="17"/>
  <c r="K557" i="17"/>
  <c r="J557" i="17"/>
  <c r="I557" i="17"/>
  <c r="H557" i="17"/>
  <c r="L556" i="17"/>
  <c r="K556" i="17"/>
  <c r="J556" i="17"/>
  <c r="I556" i="17"/>
  <c r="H556" i="17"/>
  <c r="L555" i="17"/>
  <c r="K555" i="17"/>
  <c r="J555" i="17"/>
  <c r="L554" i="17"/>
  <c r="K554" i="17"/>
  <c r="J554" i="17"/>
  <c r="I554" i="17"/>
  <c r="H554" i="17"/>
  <c r="L553" i="17"/>
  <c r="K553" i="17"/>
  <c r="J553" i="17"/>
  <c r="I553" i="17"/>
  <c r="H553" i="17"/>
  <c r="L552" i="17"/>
  <c r="K552" i="17"/>
  <c r="J552" i="17"/>
  <c r="L550" i="17"/>
  <c r="K550" i="17"/>
  <c r="J550" i="17"/>
  <c r="I550" i="17"/>
  <c r="H550" i="17"/>
  <c r="L549" i="17"/>
  <c r="K549" i="17"/>
  <c r="J549" i="17"/>
  <c r="I549" i="17"/>
  <c r="H549" i="17"/>
  <c r="L548" i="17"/>
  <c r="K548" i="17"/>
  <c r="J548" i="17"/>
  <c r="L547" i="17"/>
  <c r="K547" i="17"/>
  <c r="J547" i="17"/>
  <c r="I547" i="17"/>
  <c r="H547" i="17"/>
  <c r="L546" i="17"/>
  <c r="K546" i="17"/>
  <c r="J546" i="17"/>
  <c r="I546" i="17"/>
  <c r="H546" i="17"/>
  <c r="L545" i="17"/>
  <c r="K545" i="17"/>
  <c r="J545" i="17"/>
  <c r="L543" i="17"/>
  <c r="K543" i="17"/>
  <c r="J543" i="17"/>
  <c r="I543" i="17"/>
  <c r="H543" i="17"/>
  <c r="L542" i="17"/>
  <c r="J542" i="17"/>
  <c r="I542" i="17"/>
  <c r="H542" i="17"/>
  <c r="L541" i="17"/>
  <c r="K541" i="17"/>
  <c r="J541" i="17"/>
  <c r="L540" i="17"/>
  <c r="K540" i="17"/>
  <c r="J540" i="17"/>
  <c r="I540" i="17"/>
  <c r="H540" i="17"/>
  <c r="L539" i="17"/>
  <c r="K539" i="17"/>
  <c r="J539" i="17"/>
  <c r="I539" i="17"/>
  <c r="H539" i="17"/>
  <c r="L538" i="17"/>
  <c r="K538" i="17"/>
  <c r="J538" i="17"/>
  <c r="J536" i="17"/>
  <c r="I536" i="17"/>
  <c r="H536" i="17"/>
  <c r="L535" i="17"/>
  <c r="K535" i="17"/>
  <c r="I535" i="17"/>
  <c r="I534" i="17" s="1"/>
  <c r="H535" i="17"/>
  <c r="H534" i="17" s="1"/>
  <c r="J534" i="17"/>
  <c r="J533" i="17"/>
  <c r="I533" i="17"/>
  <c r="H533" i="17"/>
  <c r="L532" i="17"/>
  <c r="K532" i="17"/>
  <c r="J532" i="17"/>
  <c r="I532" i="17"/>
  <c r="H532" i="17"/>
  <c r="J531" i="17"/>
  <c r="L529" i="17"/>
  <c r="K529" i="17"/>
  <c r="J529" i="17"/>
  <c r="I529" i="17"/>
  <c r="H529" i="17"/>
  <c r="L528" i="17"/>
  <c r="K528" i="17"/>
  <c r="I528" i="17"/>
  <c r="H528" i="17"/>
  <c r="L527" i="17"/>
  <c r="K527" i="17"/>
  <c r="J527" i="17"/>
  <c r="L526" i="17"/>
  <c r="K526" i="17"/>
  <c r="J526" i="17"/>
  <c r="I526" i="17"/>
  <c r="H526" i="17"/>
  <c r="L525" i="17"/>
  <c r="K525" i="17"/>
  <c r="J525" i="17"/>
  <c r="I525" i="17"/>
  <c r="H525" i="17"/>
  <c r="L524" i="17"/>
  <c r="K524" i="17"/>
  <c r="J524" i="17"/>
  <c r="L522" i="17"/>
  <c r="K522" i="17"/>
  <c r="J522" i="17"/>
  <c r="I522" i="17"/>
  <c r="H522" i="17"/>
  <c r="I521" i="17"/>
  <c r="H521" i="17"/>
  <c r="L520" i="17"/>
  <c r="K520" i="17"/>
  <c r="J520" i="17"/>
  <c r="L519" i="17"/>
  <c r="K519" i="17"/>
  <c r="J519" i="17"/>
  <c r="I519" i="17"/>
  <c r="H519" i="17"/>
  <c r="I518" i="17"/>
  <c r="H518" i="17"/>
  <c r="L517" i="17"/>
  <c r="K517" i="17"/>
  <c r="J517" i="17"/>
  <c r="L515" i="17"/>
  <c r="K515" i="17"/>
  <c r="J515" i="17"/>
  <c r="I515" i="17"/>
  <c r="H515" i="17"/>
  <c r="L514" i="17"/>
  <c r="K514" i="17"/>
  <c r="J514" i="17"/>
  <c r="I514" i="17"/>
  <c r="I513" i="17" s="1"/>
  <c r="H514" i="17"/>
  <c r="L513" i="17"/>
  <c r="K513" i="17"/>
  <c r="J513" i="17"/>
  <c r="L512" i="17"/>
  <c r="K512" i="17"/>
  <c r="J512" i="17"/>
  <c r="I512" i="17"/>
  <c r="H512" i="17"/>
  <c r="L511" i="17"/>
  <c r="K511" i="17"/>
  <c r="I511" i="17"/>
  <c r="I510" i="17" s="1"/>
  <c r="H511" i="17"/>
  <c r="H510" i="17" s="1"/>
  <c r="L510" i="17"/>
  <c r="K510" i="17"/>
  <c r="J510" i="17"/>
  <c r="L508" i="17"/>
  <c r="K508" i="17"/>
  <c r="I508" i="17"/>
  <c r="H508" i="17"/>
  <c r="I507" i="17"/>
  <c r="H507" i="17"/>
  <c r="L506" i="17"/>
  <c r="K506" i="17"/>
  <c r="L505" i="17"/>
  <c r="I505" i="17"/>
  <c r="H505" i="17"/>
  <c r="L504" i="17"/>
  <c r="K504" i="17"/>
  <c r="I504" i="17"/>
  <c r="H504" i="17"/>
  <c r="L503" i="17"/>
  <c r="K503" i="17"/>
  <c r="L501" i="17"/>
  <c r="K501" i="17"/>
  <c r="J501" i="17"/>
  <c r="I501" i="17"/>
  <c r="H501" i="17"/>
  <c r="L500" i="17"/>
  <c r="J500" i="17"/>
  <c r="I500" i="17"/>
  <c r="H500" i="17"/>
  <c r="L499" i="17"/>
  <c r="K499" i="17"/>
  <c r="J499" i="17"/>
  <c r="L498" i="17"/>
  <c r="K498" i="17"/>
  <c r="J498" i="17"/>
  <c r="I498" i="17"/>
  <c r="H498" i="17"/>
  <c r="L497" i="17"/>
  <c r="K497" i="17"/>
  <c r="J497" i="17"/>
  <c r="I497" i="17"/>
  <c r="I496" i="17" s="1"/>
  <c r="H497" i="17"/>
  <c r="L496" i="17"/>
  <c r="K496" i="17"/>
  <c r="J496" i="17"/>
  <c r="L494" i="17"/>
  <c r="K494" i="17"/>
  <c r="J494" i="17"/>
  <c r="I494" i="17"/>
  <c r="H494" i="17"/>
  <c r="L493" i="17"/>
  <c r="K493" i="17"/>
  <c r="J493" i="17"/>
  <c r="I493" i="17"/>
  <c r="H493" i="17"/>
  <c r="L492" i="17"/>
  <c r="K492" i="17"/>
  <c r="J492" i="17"/>
  <c r="L491" i="17"/>
  <c r="K491" i="17"/>
  <c r="J491" i="17"/>
  <c r="I491" i="17"/>
  <c r="H491" i="17"/>
  <c r="L490" i="17"/>
  <c r="K490" i="17"/>
  <c r="J490" i="17"/>
  <c r="I490" i="17"/>
  <c r="H490" i="17"/>
  <c r="L489" i="17"/>
  <c r="K489" i="17"/>
  <c r="J489" i="17"/>
  <c r="L487" i="17"/>
  <c r="K487" i="17"/>
  <c r="J487" i="17"/>
  <c r="I487" i="17"/>
  <c r="H487" i="17"/>
  <c r="L486" i="17"/>
  <c r="K486" i="17"/>
  <c r="J486" i="17"/>
  <c r="I486" i="17"/>
  <c r="H486" i="17"/>
  <c r="L485" i="17"/>
  <c r="K485" i="17"/>
  <c r="J485" i="17"/>
  <c r="L484" i="17"/>
  <c r="K484" i="17"/>
  <c r="J484" i="17"/>
  <c r="I484" i="17"/>
  <c r="H484" i="17"/>
  <c r="L483" i="17"/>
  <c r="K483" i="17"/>
  <c r="J483" i="17"/>
  <c r="I483" i="17"/>
  <c r="H483" i="17"/>
  <c r="L482" i="17"/>
  <c r="K482" i="17"/>
  <c r="J482" i="17"/>
  <c r="L480" i="17"/>
  <c r="K480" i="17"/>
  <c r="J480" i="17"/>
  <c r="I480" i="17"/>
  <c r="H480" i="17"/>
  <c r="L479" i="17"/>
  <c r="K479" i="17"/>
  <c r="J479" i="17"/>
  <c r="I479" i="17"/>
  <c r="H479" i="17"/>
  <c r="L478" i="17"/>
  <c r="K478" i="17"/>
  <c r="J478" i="17"/>
  <c r="L477" i="17"/>
  <c r="K477" i="17"/>
  <c r="J477" i="17"/>
  <c r="I477" i="17"/>
  <c r="H477" i="17"/>
  <c r="L476" i="17"/>
  <c r="K476" i="17"/>
  <c r="J476" i="17"/>
  <c r="I476" i="17"/>
  <c r="H476" i="17"/>
  <c r="L475" i="17"/>
  <c r="K475" i="17"/>
  <c r="J475" i="17"/>
  <c r="L473" i="17"/>
  <c r="K473" i="17"/>
  <c r="J473" i="17"/>
  <c r="I473" i="17"/>
  <c r="H473" i="17"/>
  <c r="J472" i="17"/>
  <c r="I472" i="17"/>
  <c r="H472" i="17"/>
  <c r="L471" i="17"/>
  <c r="K471" i="17"/>
  <c r="J471" i="17"/>
  <c r="L470" i="17"/>
  <c r="K470" i="17"/>
  <c r="J470" i="17"/>
  <c r="I470" i="17"/>
  <c r="H470" i="17"/>
  <c r="L469" i="17"/>
  <c r="I469" i="17"/>
  <c r="H469" i="17"/>
  <c r="L468" i="17"/>
  <c r="K468" i="17"/>
  <c r="J468" i="17"/>
  <c r="L466" i="17"/>
  <c r="K466" i="17"/>
  <c r="J466" i="17"/>
  <c r="I466" i="17"/>
  <c r="H466" i="17"/>
  <c r="K465" i="17"/>
  <c r="I465" i="17"/>
  <c r="H465" i="17"/>
  <c r="H464" i="17" s="1"/>
  <c r="L464" i="17"/>
  <c r="K464" i="17"/>
  <c r="J464" i="17"/>
  <c r="L463" i="17"/>
  <c r="K463" i="17"/>
  <c r="I463" i="17"/>
  <c r="H463" i="17"/>
  <c r="L462" i="17"/>
  <c r="K462" i="17"/>
  <c r="J462" i="17"/>
  <c r="I462" i="17"/>
  <c r="H462" i="17"/>
  <c r="L461" i="17"/>
  <c r="K461" i="17"/>
  <c r="J461" i="17"/>
  <c r="L459" i="17"/>
  <c r="K459" i="17"/>
  <c r="J459" i="17"/>
  <c r="I459" i="17"/>
  <c r="H459" i="17"/>
  <c r="H457" i="17" s="1"/>
  <c r="K458" i="17"/>
  <c r="I458" i="17"/>
  <c r="H458" i="17"/>
  <c r="L457" i="17"/>
  <c r="K457" i="17"/>
  <c r="J457" i="17"/>
  <c r="L456" i="17"/>
  <c r="K456" i="17"/>
  <c r="J456" i="17"/>
  <c r="I456" i="17"/>
  <c r="H456" i="17"/>
  <c r="L455" i="17"/>
  <c r="K455" i="17"/>
  <c r="J455" i="17"/>
  <c r="I455" i="17"/>
  <c r="H455" i="17"/>
  <c r="L454" i="17"/>
  <c r="K454" i="17"/>
  <c r="J454" i="17"/>
  <c r="L452" i="17"/>
  <c r="K452" i="17"/>
  <c r="J452" i="17"/>
  <c r="I452" i="17"/>
  <c r="H452" i="17"/>
  <c r="I451" i="17"/>
  <c r="H451" i="17"/>
  <c r="L450" i="17"/>
  <c r="K450" i="17"/>
  <c r="J450" i="17"/>
  <c r="L449" i="17"/>
  <c r="K449" i="17"/>
  <c r="J449" i="17"/>
  <c r="I449" i="17"/>
  <c r="H449" i="17"/>
  <c r="L448" i="17"/>
  <c r="K448" i="17"/>
  <c r="J448" i="17"/>
  <c r="I448" i="17"/>
  <c r="H448" i="17"/>
  <c r="L447" i="17"/>
  <c r="K447" i="17"/>
  <c r="J447" i="17"/>
  <c r="L445" i="17"/>
  <c r="K445" i="17"/>
  <c r="J445" i="17"/>
  <c r="I445" i="17"/>
  <c r="H445" i="17"/>
  <c r="K444" i="17"/>
  <c r="J444" i="17"/>
  <c r="I444" i="17"/>
  <c r="H444" i="17"/>
  <c r="L443" i="17"/>
  <c r="K443" i="17"/>
  <c r="J443" i="17"/>
  <c r="L442" i="17"/>
  <c r="K442" i="17"/>
  <c r="J442" i="17"/>
  <c r="I442" i="17"/>
  <c r="H442" i="17"/>
  <c r="L441" i="17"/>
  <c r="K441" i="17"/>
  <c r="J441" i="17"/>
  <c r="I441" i="17"/>
  <c r="H441" i="17"/>
  <c r="L440" i="17"/>
  <c r="K440" i="17"/>
  <c r="J440" i="17"/>
  <c r="L438" i="17"/>
  <c r="K438" i="17"/>
  <c r="J438" i="17"/>
  <c r="I438" i="17"/>
  <c r="H438" i="17"/>
  <c r="K437" i="17"/>
  <c r="J437" i="17"/>
  <c r="I437" i="17"/>
  <c r="H437" i="17"/>
  <c r="L436" i="17"/>
  <c r="K436" i="17"/>
  <c r="J436" i="17"/>
  <c r="L435" i="17"/>
  <c r="K435" i="17"/>
  <c r="J435" i="17"/>
  <c r="I435" i="17"/>
  <c r="H435" i="17"/>
  <c r="L434" i="17"/>
  <c r="K434" i="17"/>
  <c r="J434" i="17"/>
  <c r="I434" i="17"/>
  <c r="H434" i="17"/>
  <c r="L433" i="17"/>
  <c r="K433" i="17"/>
  <c r="J433" i="17"/>
  <c r="L431" i="17"/>
  <c r="K431" i="17"/>
  <c r="J431" i="17"/>
  <c r="I431" i="17"/>
  <c r="H431" i="17"/>
  <c r="L430" i="17"/>
  <c r="J430" i="17"/>
  <c r="I430" i="17"/>
  <c r="H430" i="17"/>
  <c r="L429" i="17"/>
  <c r="K429" i="17"/>
  <c r="J429" i="17"/>
  <c r="L428" i="17"/>
  <c r="K428" i="17"/>
  <c r="J428" i="17"/>
  <c r="I428" i="17"/>
  <c r="H428" i="17"/>
  <c r="L427" i="17"/>
  <c r="K427" i="17"/>
  <c r="J427" i="17"/>
  <c r="I427" i="17"/>
  <c r="H427" i="17"/>
  <c r="L426" i="17"/>
  <c r="K426" i="17"/>
  <c r="J426" i="17"/>
  <c r="L424" i="17"/>
  <c r="K424" i="17"/>
  <c r="J424" i="17"/>
  <c r="I424" i="17"/>
  <c r="H424" i="17"/>
  <c r="L423" i="17"/>
  <c r="J423" i="17"/>
  <c r="I423" i="17"/>
  <c r="H423" i="17"/>
  <c r="H422" i="17" s="1"/>
  <c r="L422" i="17"/>
  <c r="K422" i="17"/>
  <c r="J422" i="17"/>
  <c r="L421" i="17"/>
  <c r="K421" i="17"/>
  <c r="J421" i="17"/>
  <c r="I421" i="17"/>
  <c r="H421" i="17"/>
  <c r="L420" i="17"/>
  <c r="K420" i="17"/>
  <c r="J420" i="17"/>
  <c r="I420" i="17"/>
  <c r="H420" i="17"/>
  <c r="L419" i="17"/>
  <c r="K419" i="17"/>
  <c r="J419" i="17"/>
  <c r="L417" i="17"/>
  <c r="K417" i="17"/>
  <c r="J417" i="17"/>
  <c r="I417" i="17"/>
  <c r="H417" i="17"/>
  <c r="L416" i="17"/>
  <c r="K416" i="17"/>
  <c r="J416" i="17"/>
  <c r="I416" i="17"/>
  <c r="H416" i="17"/>
  <c r="L415" i="17"/>
  <c r="K415" i="17"/>
  <c r="J415" i="17"/>
  <c r="L414" i="17"/>
  <c r="K414" i="17"/>
  <c r="J414" i="17"/>
  <c r="I414" i="17"/>
  <c r="H414" i="17"/>
  <c r="L413" i="17"/>
  <c r="K413" i="17"/>
  <c r="J413" i="17"/>
  <c r="I413" i="17"/>
  <c r="H413" i="17"/>
  <c r="L412" i="17"/>
  <c r="K412" i="17"/>
  <c r="J412" i="17"/>
  <c r="L410" i="17"/>
  <c r="K410" i="17"/>
  <c r="J410" i="17"/>
  <c r="I410" i="17"/>
  <c r="H410" i="17"/>
  <c r="L409" i="17"/>
  <c r="K409" i="17"/>
  <c r="J409" i="17"/>
  <c r="I409" i="17"/>
  <c r="H409" i="17"/>
  <c r="L408" i="17"/>
  <c r="K408" i="17"/>
  <c r="J408" i="17"/>
  <c r="L407" i="17"/>
  <c r="K407" i="17"/>
  <c r="J407" i="17"/>
  <c r="I407" i="17"/>
  <c r="H407" i="17"/>
  <c r="L406" i="17"/>
  <c r="K406" i="17"/>
  <c r="J406" i="17"/>
  <c r="I406" i="17"/>
  <c r="H406" i="17"/>
  <c r="L405" i="17"/>
  <c r="K405" i="17"/>
  <c r="J405" i="17"/>
  <c r="L403" i="17"/>
  <c r="K403" i="17"/>
  <c r="J403" i="17"/>
  <c r="I403" i="17"/>
  <c r="H403" i="17"/>
  <c r="L402" i="17"/>
  <c r="K402" i="17"/>
  <c r="J402" i="17"/>
  <c r="I402" i="17"/>
  <c r="H402" i="17"/>
  <c r="L401" i="17"/>
  <c r="K401" i="17"/>
  <c r="J401" i="17"/>
  <c r="L400" i="17"/>
  <c r="K400" i="17"/>
  <c r="J400" i="17"/>
  <c r="I400" i="17"/>
  <c r="H400" i="17"/>
  <c r="L399" i="17"/>
  <c r="K399" i="17"/>
  <c r="J399" i="17"/>
  <c r="I399" i="17"/>
  <c r="H399" i="17"/>
  <c r="L398" i="17"/>
  <c r="K398" i="17"/>
  <c r="J398" i="17"/>
  <c r="L396" i="17"/>
  <c r="K396" i="17"/>
  <c r="J396" i="17"/>
  <c r="I396" i="17"/>
  <c r="H396" i="17"/>
  <c r="L395" i="17"/>
  <c r="K395" i="17"/>
  <c r="J395" i="17"/>
  <c r="I395" i="17"/>
  <c r="H395" i="17"/>
  <c r="L394" i="17"/>
  <c r="K394" i="17"/>
  <c r="J394" i="17"/>
  <c r="L393" i="17"/>
  <c r="K393" i="17"/>
  <c r="J393" i="17"/>
  <c r="I393" i="17"/>
  <c r="H393" i="17"/>
  <c r="L392" i="17"/>
  <c r="K392" i="17"/>
  <c r="J392" i="17"/>
  <c r="I392" i="17"/>
  <c r="H392" i="17"/>
  <c r="L391" i="17"/>
  <c r="K391" i="17"/>
  <c r="J391" i="17"/>
  <c r="L389" i="17"/>
  <c r="K389" i="17"/>
  <c r="J389" i="17"/>
  <c r="I389" i="17"/>
  <c r="H389" i="17"/>
  <c r="L388" i="17"/>
  <c r="K388" i="17"/>
  <c r="J388" i="17"/>
  <c r="I388" i="17"/>
  <c r="H388" i="17"/>
  <c r="L387" i="17"/>
  <c r="K387" i="17"/>
  <c r="J387" i="17"/>
  <c r="L386" i="17"/>
  <c r="K386" i="17"/>
  <c r="J386" i="17"/>
  <c r="I386" i="17"/>
  <c r="H386" i="17"/>
  <c r="L385" i="17"/>
  <c r="K385" i="17"/>
  <c r="J385" i="17"/>
  <c r="I385" i="17"/>
  <c r="H385" i="17"/>
  <c r="L384" i="17"/>
  <c r="K384" i="17"/>
  <c r="J384" i="17"/>
  <c r="L382" i="17"/>
  <c r="K382" i="17"/>
  <c r="J382" i="17"/>
  <c r="I382" i="17"/>
  <c r="H382" i="17"/>
  <c r="L381" i="17"/>
  <c r="K381" i="17"/>
  <c r="J381" i="17"/>
  <c r="I381" i="17"/>
  <c r="H381" i="17"/>
  <c r="L380" i="17"/>
  <c r="K380" i="17"/>
  <c r="J380" i="17"/>
  <c r="L379" i="17"/>
  <c r="K379" i="17"/>
  <c r="J379" i="17"/>
  <c r="I379" i="17"/>
  <c r="H379" i="17"/>
  <c r="L378" i="17"/>
  <c r="K378" i="17"/>
  <c r="J378" i="17"/>
  <c r="I378" i="17"/>
  <c r="I377" i="17" s="1"/>
  <c r="H378" i="17"/>
  <c r="L377" i="17"/>
  <c r="K377" i="17"/>
  <c r="J377" i="17"/>
  <c r="L375" i="17"/>
  <c r="K375" i="17"/>
  <c r="J375" i="17"/>
  <c r="I375" i="17"/>
  <c r="H375" i="17"/>
  <c r="L374" i="17"/>
  <c r="K374" i="17"/>
  <c r="I374" i="17"/>
  <c r="I373" i="17" s="1"/>
  <c r="H374" i="17"/>
  <c r="H373" i="17" s="1"/>
  <c r="L373" i="17"/>
  <c r="K373" i="17"/>
  <c r="J373" i="17"/>
  <c r="L372" i="17"/>
  <c r="K372" i="17"/>
  <c r="J372" i="17"/>
  <c r="I372" i="17"/>
  <c r="H372" i="17"/>
  <c r="L371" i="17"/>
  <c r="K371" i="17"/>
  <c r="J371" i="17"/>
  <c r="I371" i="17"/>
  <c r="H371" i="17"/>
  <c r="L370" i="17"/>
  <c r="K370" i="17"/>
  <c r="J370" i="17"/>
  <c r="L368" i="17"/>
  <c r="K368" i="17"/>
  <c r="J368" i="17"/>
  <c r="I368" i="17"/>
  <c r="H368" i="17"/>
  <c r="L367" i="17"/>
  <c r="K367" i="17"/>
  <c r="J367" i="17"/>
  <c r="I367" i="17"/>
  <c r="H367" i="17"/>
  <c r="L366" i="17"/>
  <c r="K366" i="17"/>
  <c r="J366" i="17"/>
  <c r="L365" i="17"/>
  <c r="K365" i="17"/>
  <c r="J365" i="17"/>
  <c r="I365" i="17"/>
  <c r="H365" i="17"/>
  <c r="L364" i="17"/>
  <c r="K364" i="17"/>
  <c r="J364" i="17"/>
  <c r="I364" i="17"/>
  <c r="H364" i="17"/>
  <c r="L363" i="17"/>
  <c r="K363" i="17"/>
  <c r="J363" i="17"/>
  <c r="L361" i="17"/>
  <c r="K361" i="17"/>
  <c r="J361" i="17"/>
  <c r="I361" i="17"/>
  <c r="H361" i="17"/>
  <c r="L360" i="17"/>
  <c r="K360" i="17"/>
  <c r="J360" i="17"/>
  <c r="I360" i="17"/>
  <c r="H360" i="17"/>
  <c r="L359" i="17"/>
  <c r="K359" i="17"/>
  <c r="J359" i="17"/>
  <c r="L358" i="17"/>
  <c r="K358" i="17"/>
  <c r="J358" i="17"/>
  <c r="I358" i="17"/>
  <c r="H358" i="17"/>
  <c r="L357" i="17"/>
  <c r="K357" i="17"/>
  <c r="J357" i="17"/>
  <c r="I357" i="17"/>
  <c r="H357" i="17"/>
  <c r="L356" i="17"/>
  <c r="K356" i="17"/>
  <c r="J356" i="17"/>
  <c r="L354" i="17"/>
  <c r="K354" i="17"/>
  <c r="J354" i="17"/>
  <c r="I354" i="17"/>
  <c r="H354" i="17"/>
  <c r="L353" i="17"/>
  <c r="K353" i="17"/>
  <c r="J353" i="17"/>
  <c r="I353" i="17"/>
  <c r="H353" i="17"/>
  <c r="L352" i="17"/>
  <c r="K352" i="17"/>
  <c r="J352" i="17"/>
  <c r="L351" i="17"/>
  <c r="K351" i="17"/>
  <c r="J351" i="17"/>
  <c r="I351" i="17"/>
  <c r="H351" i="17"/>
  <c r="L350" i="17"/>
  <c r="K350" i="17"/>
  <c r="J350" i="17"/>
  <c r="I350" i="17"/>
  <c r="H350" i="17"/>
  <c r="L349" i="17"/>
  <c r="K349" i="17"/>
  <c r="J349" i="17"/>
  <c r="L347" i="17"/>
  <c r="K347" i="17"/>
  <c r="J347" i="17"/>
  <c r="I347" i="17"/>
  <c r="H347" i="17"/>
  <c r="L346" i="17"/>
  <c r="K346" i="17"/>
  <c r="J346" i="17"/>
  <c r="I346" i="17"/>
  <c r="I345" i="17" s="1"/>
  <c r="H346" i="17"/>
  <c r="L345" i="17"/>
  <c r="K345" i="17"/>
  <c r="J345" i="17"/>
  <c r="L344" i="17"/>
  <c r="K344" i="17"/>
  <c r="J344" i="17"/>
  <c r="I344" i="17"/>
  <c r="H344" i="17"/>
  <c r="L343" i="17"/>
  <c r="K343" i="17"/>
  <c r="J343" i="17"/>
  <c r="I343" i="17"/>
  <c r="H343" i="17"/>
  <c r="L342" i="17"/>
  <c r="K342" i="17"/>
  <c r="J342" i="17"/>
  <c r="L340" i="17"/>
  <c r="K340" i="17"/>
  <c r="J340" i="17"/>
  <c r="I340" i="17"/>
  <c r="H340" i="17"/>
  <c r="L339" i="17"/>
  <c r="K339" i="17"/>
  <c r="J339" i="17"/>
  <c r="I339" i="17"/>
  <c r="H339" i="17"/>
  <c r="L338" i="17"/>
  <c r="K338" i="17"/>
  <c r="J338" i="17"/>
  <c r="L337" i="17"/>
  <c r="K337" i="17"/>
  <c r="J337" i="17"/>
  <c r="I337" i="17"/>
  <c r="H337" i="17"/>
  <c r="L336" i="17"/>
  <c r="K336" i="17"/>
  <c r="J336" i="17"/>
  <c r="I336" i="17"/>
  <c r="H336" i="17"/>
  <c r="L335" i="17"/>
  <c r="K335" i="17"/>
  <c r="J335" i="17"/>
  <c r="L333" i="17"/>
  <c r="K333" i="17"/>
  <c r="J333" i="17"/>
  <c r="I333" i="17"/>
  <c r="H333" i="17"/>
  <c r="L332" i="17"/>
  <c r="K332" i="17"/>
  <c r="J332" i="17"/>
  <c r="I332" i="17"/>
  <c r="I331" i="17" s="1"/>
  <c r="H332" i="17"/>
  <c r="L331" i="17"/>
  <c r="K331" i="17"/>
  <c r="J331" i="17"/>
  <c r="L330" i="17"/>
  <c r="K330" i="17"/>
  <c r="J330" i="17"/>
  <c r="I330" i="17"/>
  <c r="H330" i="17"/>
  <c r="L329" i="17"/>
  <c r="K329" i="17"/>
  <c r="J329" i="17"/>
  <c r="I329" i="17"/>
  <c r="H329" i="17"/>
  <c r="L328" i="17"/>
  <c r="K328" i="17"/>
  <c r="J328" i="17"/>
  <c r="L326" i="17"/>
  <c r="K326" i="17"/>
  <c r="J326" i="17"/>
  <c r="I326" i="17"/>
  <c r="H326" i="17"/>
  <c r="L325" i="17"/>
  <c r="K325" i="17"/>
  <c r="J325" i="17"/>
  <c r="I325" i="17"/>
  <c r="H325" i="17"/>
  <c r="L324" i="17"/>
  <c r="K324" i="17"/>
  <c r="J324" i="17"/>
  <c r="L323" i="17"/>
  <c r="K323" i="17"/>
  <c r="J323" i="17"/>
  <c r="I323" i="17"/>
  <c r="H323" i="17"/>
  <c r="L322" i="17"/>
  <c r="K322" i="17"/>
  <c r="J322" i="17"/>
  <c r="I322" i="17"/>
  <c r="H322" i="17"/>
  <c r="L321" i="17"/>
  <c r="K321" i="17"/>
  <c r="J321" i="17"/>
  <c r="L319" i="17"/>
  <c r="K319" i="17"/>
  <c r="J319" i="17"/>
  <c r="I319" i="17"/>
  <c r="H319" i="17"/>
  <c r="L318" i="17"/>
  <c r="K318" i="17"/>
  <c r="J318" i="17"/>
  <c r="I318" i="17"/>
  <c r="H318" i="17"/>
  <c r="L317" i="17"/>
  <c r="K317" i="17"/>
  <c r="J317" i="17"/>
  <c r="L316" i="17"/>
  <c r="K316" i="17"/>
  <c r="J316" i="17"/>
  <c r="I316" i="17"/>
  <c r="H316" i="17"/>
  <c r="L315" i="17"/>
  <c r="K315" i="17"/>
  <c r="J315" i="17"/>
  <c r="I315" i="17"/>
  <c r="H315" i="17"/>
  <c r="L314" i="17"/>
  <c r="K314" i="17"/>
  <c r="J314" i="17"/>
  <c r="L312" i="17"/>
  <c r="K312" i="17"/>
  <c r="J312" i="17"/>
  <c r="I312" i="17"/>
  <c r="H312" i="17"/>
  <c r="L311" i="17"/>
  <c r="K311" i="17"/>
  <c r="J311" i="17"/>
  <c r="I311" i="17"/>
  <c r="H311" i="17"/>
  <c r="L310" i="17"/>
  <c r="K310" i="17"/>
  <c r="J310" i="17"/>
  <c r="L309" i="17"/>
  <c r="K309" i="17"/>
  <c r="J309" i="17"/>
  <c r="I309" i="17"/>
  <c r="H309" i="17"/>
  <c r="L308" i="17"/>
  <c r="K308" i="17"/>
  <c r="J308" i="17"/>
  <c r="I308" i="17"/>
  <c r="H308" i="17"/>
  <c r="L307" i="17"/>
  <c r="K307" i="17"/>
  <c r="J307" i="17"/>
  <c r="L305" i="17"/>
  <c r="K305" i="17"/>
  <c r="J305" i="17"/>
  <c r="I305" i="17"/>
  <c r="H305" i="17"/>
  <c r="L304" i="17"/>
  <c r="K304" i="17"/>
  <c r="J304" i="17"/>
  <c r="I304" i="17"/>
  <c r="H304" i="17"/>
  <c r="L303" i="17"/>
  <c r="K303" i="17"/>
  <c r="J303" i="17"/>
  <c r="L302" i="17"/>
  <c r="K302" i="17"/>
  <c r="J302" i="17"/>
  <c r="I302" i="17"/>
  <c r="H302" i="17"/>
  <c r="L301" i="17"/>
  <c r="K301" i="17"/>
  <c r="J301" i="17"/>
  <c r="I301" i="17"/>
  <c r="H301" i="17"/>
  <c r="L300" i="17"/>
  <c r="K300" i="17"/>
  <c r="J300" i="17"/>
  <c r="L298" i="17"/>
  <c r="K298" i="17"/>
  <c r="J298" i="17"/>
  <c r="I298" i="17"/>
  <c r="H298" i="17"/>
  <c r="L297" i="17"/>
  <c r="K297" i="17"/>
  <c r="J297" i="17"/>
  <c r="I297" i="17"/>
  <c r="H297" i="17"/>
  <c r="L296" i="17"/>
  <c r="K296" i="17"/>
  <c r="J296" i="17"/>
  <c r="L295" i="17"/>
  <c r="K295" i="17"/>
  <c r="J295" i="17"/>
  <c r="I295" i="17"/>
  <c r="H295" i="17"/>
  <c r="L294" i="17"/>
  <c r="K294" i="17"/>
  <c r="J294" i="17"/>
  <c r="I294" i="17"/>
  <c r="H294" i="17"/>
  <c r="L293" i="17"/>
  <c r="K293" i="17"/>
  <c r="J293" i="17"/>
  <c r="L291" i="17"/>
  <c r="K291" i="17"/>
  <c r="J291" i="17"/>
  <c r="I291" i="17"/>
  <c r="H291" i="17"/>
  <c r="L290" i="17"/>
  <c r="K290" i="17"/>
  <c r="J290" i="17"/>
  <c r="I290" i="17"/>
  <c r="I289" i="17" s="1"/>
  <c r="H290" i="17"/>
  <c r="L289" i="17"/>
  <c r="K289" i="17"/>
  <c r="J289" i="17"/>
  <c r="L288" i="17"/>
  <c r="K288" i="17"/>
  <c r="J288" i="17"/>
  <c r="I288" i="17"/>
  <c r="H288" i="17"/>
  <c r="L287" i="17"/>
  <c r="K287" i="17"/>
  <c r="J287" i="17"/>
  <c r="I287" i="17"/>
  <c r="H287" i="17"/>
  <c r="L286" i="17"/>
  <c r="K286" i="17"/>
  <c r="J286" i="17"/>
  <c r="L284" i="17"/>
  <c r="K284" i="17"/>
  <c r="J284" i="17"/>
  <c r="I284" i="17"/>
  <c r="H284" i="17"/>
  <c r="L283" i="17"/>
  <c r="K283" i="17"/>
  <c r="J283" i="17"/>
  <c r="I283" i="17"/>
  <c r="H283" i="17"/>
  <c r="L282" i="17"/>
  <c r="K282" i="17"/>
  <c r="J282" i="17"/>
  <c r="L281" i="17"/>
  <c r="K281" i="17"/>
  <c r="J281" i="17"/>
  <c r="I281" i="17"/>
  <c r="H281" i="17"/>
  <c r="L280" i="17"/>
  <c r="K280" i="17"/>
  <c r="J280" i="17"/>
  <c r="I280" i="17"/>
  <c r="H280" i="17"/>
  <c r="L279" i="17"/>
  <c r="K279" i="17"/>
  <c r="J279" i="17"/>
  <c r="L277" i="17"/>
  <c r="K277" i="17"/>
  <c r="J277" i="17"/>
  <c r="I277" i="17"/>
  <c r="H277" i="17"/>
  <c r="L276" i="17"/>
  <c r="K276" i="17"/>
  <c r="J276" i="17"/>
  <c r="I276" i="17"/>
  <c r="I275" i="17" s="1"/>
  <c r="H276" i="17"/>
  <c r="L275" i="17"/>
  <c r="K275" i="17"/>
  <c r="J275" i="17"/>
  <c r="L274" i="17"/>
  <c r="K274" i="17"/>
  <c r="J274" i="17"/>
  <c r="I274" i="17"/>
  <c r="H274" i="17"/>
  <c r="L273" i="17"/>
  <c r="K273" i="17"/>
  <c r="J273" i="17"/>
  <c r="I273" i="17"/>
  <c r="H273" i="17"/>
  <c r="L272" i="17"/>
  <c r="K272" i="17"/>
  <c r="J272" i="17"/>
  <c r="L270" i="17"/>
  <c r="K270" i="17"/>
  <c r="J270" i="17"/>
  <c r="I270" i="17"/>
  <c r="H270" i="17"/>
  <c r="L269" i="17"/>
  <c r="K269" i="17"/>
  <c r="J269" i="17"/>
  <c r="I269" i="17"/>
  <c r="H269" i="17"/>
  <c r="L268" i="17"/>
  <c r="K268" i="17"/>
  <c r="J268" i="17"/>
  <c r="L267" i="17"/>
  <c r="K267" i="17"/>
  <c r="J267" i="17"/>
  <c r="I267" i="17"/>
  <c r="H267" i="17"/>
  <c r="L266" i="17"/>
  <c r="K266" i="17"/>
  <c r="J266" i="17"/>
  <c r="I266" i="17"/>
  <c r="H266" i="17"/>
  <c r="L265" i="17"/>
  <c r="K265" i="17"/>
  <c r="J265" i="17"/>
  <c r="L263" i="17"/>
  <c r="K263" i="17"/>
  <c r="J263" i="17"/>
  <c r="I263" i="17"/>
  <c r="H263" i="17"/>
  <c r="L262" i="17"/>
  <c r="K262" i="17"/>
  <c r="J262" i="17"/>
  <c r="I262" i="17"/>
  <c r="H262" i="17"/>
  <c r="L261" i="17"/>
  <c r="K261" i="17"/>
  <c r="J261" i="17"/>
  <c r="L260" i="17"/>
  <c r="K260" i="17"/>
  <c r="J260" i="17"/>
  <c r="I260" i="17"/>
  <c r="H260" i="17"/>
  <c r="L259" i="17"/>
  <c r="K259" i="17"/>
  <c r="J259" i="17"/>
  <c r="I259" i="17"/>
  <c r="H259" i="17"/>
  <c r="L258" i="17"/>
  <c r="K258" i="17"/>
  <c r="J258" i="17"/>
  <c r="L256" i="17"/>
  <c r="K256" i="17"/>
  <c r="J256" i="17"/>
  <c r="I256" i="17"/>
  <c r="H256" i="17"/>
  <c r="K255" i="17"/>
  <c r="J255" i="17"/>
  <c r="I255" i="17"/>
  <c r="H255" i="17"/>
  <c r="L254" i="17"/>
  <c r="K254" i="17"/>
  <c r="J254" i="17"/>
  <c r="L253" i="17"/>
  <c r="K253" i="17"/>
  <c r="J253" i="17"/>
  <c r="I253" i="17"/>
  <c r="H253" i="17"/>
  <c r="L252" i="17"/>
  <c r="K252" i="17"/>
  <c r="J252" i="17"/>
  <c r="I252" i="17"/>
  <c r="H252" i="17"/>
  <c r="L251" i="17"/>
  <c r="K251" i="17"/>
  <c r="J251" i="17"/>
  <c r="L249" i="17"/>
  <c r="K249" i="17"/>
  <c r="J249" i="17"/>
  <c r="I249" i="17"/>
  <c r="H249" i="17"/>
  <c r="L248" i="17"/>
  <c r="K248" i="17"/>
  <c r="J248" i="17"/>
  <c r="I248" i="17"/>
  <c r="H248" i="17"/>
  <c r="L247" i="17"/>
  <c r="K247" i="17"/>
  <c r="J247" i="17"/>
  <c r="L246" i="17"/>
  <c r="K246" i="17"/>
  <c r="J246" i="17"/>
  <c r="I246" i="17"/>
  <c r="H246" i="17"/>
  <c r="L245" i="17"/>
  <c r="K245" i="17"/>
  <c r="J245" i="17"/>
  <c r="I245" i="17"/>
  <c r="H245" i="17"/>
  <c r="L244" i="17"/>
  <c r="K244" i="17"/>
  <c r="J244" i="17"/>
  <c r="L242" i="17"/>
  <c r="K242" i="17"/>
  <c r="J242" i="17"/>
  <c r="I242" i="17"/>
  <c r="H242" i="17"/>
  <c r="L241" i="17"/>
  <c r="K241" i="17"/>
  <c r="J241" i="17"/>
  <c r="I241" i="17"/>
  <c r="H241" i="17"/>
  <c r="L240" i="17"/>
  <c r="K240" i="17"/>
  <c r="J240" i="17"/>
  <c r="L239" i="17"/>
  <c r="K239" i="17"/>
  <c r="J239" i="17"/>
  <c r="I239" i="17"/>
  <c r="H239" i="17"/>
  <c r="L238" i="17"/>
  <c r="K238" i="17"/>
  <c r="J238" i="17"/>
  <c r="I238" i="17"/>
  <c r="H238" i="17"/>
  <c r="L237" i="17"/>
  <c r="K237" i="17"/>
  <c r="J237" i="17"/>
  <c r="L235" i="17"/>
  <c r="K235" i="17"/>
  <c r="J235" i="17"/>
  <c r="I235" i="17"/>
  <c r="H235" i="17"/>
  <c r="L234" i="17"/>
  <c r="K234" i="17"/>
  <c r="J234" i="17"/>
  <c r="I234" i="17"/>
  <c r="H234" i="17"/>
  <c r="L233" i="17"/>
  <c r="K233" i="17"/>
  <c r="J233" i="17"/>
  <c r="L232" i="17"/>
  <c r="K232" i="17"/>
  <c r="J232" i="17"/>
  <c r="I232" i="17"/>
  <c r="H232" i="17"/>
  <c r="L231" i="17"/>
  <c r="K231" i="17"/>
  <c r="J231" i="17"/>
  <c r="I231" i="17"/>
  <c r="H231" i="17"/>
  <c r="L230" i="17"/>
  <c r="K230" i="17"/>
  <c r="J230" i="17"/>
  <c r="L228" i="17"/>
  <c r="K228" i="17"/>
  <c r="J228" i="17"/>
  <c r="I228" i="17"/>
  <c r="H228" i="17"/>
  <c r="L227" i="17"/>
  <c r="K227" i="17"/>
  <c r="J227" i="17"/>
  <c r="I227" i="17"/>
  <c r="H227" i="17"/>
  <c r="L226" i="17"/>
  <c r="K226" i="17"/>
  <c r="J226" i="17"/>
  <c r="L225" i="17"/>
  <c r="K225" i="17"/>
  <c r="J225" i="17"/>
  <c r="I225" i="17"/>
  <c r="H225" i="17"/>
  <c r="L224" i="17"/>
  <c r="K224" i="17"/>
  <c r="J224" i="17"/>
  <c r="I224" i="17"/>
  <c r="H224" i="17"/>
  <c r="L223" i="17"/>
  <c r="K223" i="17"/>
  <c r="J223" i="17"/>
  <c r="L221" i="17"/>
  <c r="K221" i="17"/>
  <c r="J221" i="17"/>
  <c r="I221" i="17"/>
  <c r="H221" i="17"/>
  <c r="L220" i="17"/>
  <c r="K220" i="17"/>
  <c r="J220" i="17"/>
  <c r="I220" i="17"/>
  <c r="H220" i="17"/>
  <c r="L219" i="17"/>
  <c r="K219" i="17"/>
  <c r="J219" i="17"/>
  <c r="L218" i="17"/>
  <c r="K218" i="17"/>
  <c r="J218" i="17"/>
  <c r="I218" i="17"/>
  <c r="H218" i="17"/>
  <c r="L217" i="17"/>
  <c r="K217" i="17"/>
  <c r="J217" i="17"/>
  <c r="I217" i="17"/>
  <c r="H217" i="17"/>
  <c r="L216" i="17"/>
  <c r="K216" i="17"/>
  <c r="J216" i="17"/>
  <c r="L214" i="17"/>
  <c r="K214" i="17"/>
  <c r="J214" i="17"/>
  <c r="I214" i="17"/>
  <c r="H214" i="17"/>
  <c r="H212" i="17" s="1"/>
  <c r="L213" i="17"/>
  <c r="K213" i="17"/>
  <c r="J213" i="17"/>
  <c r="I213" i="17"/>
  <c r="H213" i="17"/>
  <c r="L212" i="17"/>
  <c r="K212" i="17"/>
  <c r="J212" i="17"/>
  <c r="L211" i="17"/>
  <c r="K211" i="17"/>
  <c r="J211" i="17"/>
  <c r="I211" i="17"/>
  <c r="H211" i="17"/>
  <c r="L210" i="17"/>
  <c r="K210" i="17"/>
  <c r="J210" i="17"/>
  <c r="I210" i="17"/>
  <c r="H210" i="17"/>
  <c r="L209" i="17"/>
  <c r="K209" i="17"/>
  <c r="J209" i="17"/>
  <c r="L207" i="17"/>
  <c r="K207" i="17"/>
  <c r="J207" i="17"/>
  <c r="I207" i="17"/>
  <c r="H207" i="17"/>
  <c r="L206" i="17"/>
  <c r="K206" i="17"/>
  <c r="J206" i="17"/>
  <c r="I206" i="17"/>
  <c r="H206" i="17"/>
  <c r="L205" i="17"/>
  <c r="K205" i="17"/>
  <c r="J205" i="17"/>
  <c r="L204" i="17"/>
  <c r="K204" i="17"/>
  <c r="J204" i="17"/>
  <c r="I204" i="17"/>
  <c r="H204" i="17"/>
  <c r="L203" i="17"/>
  <c r="K203" i="17"/>
  <c r="J203" i="17"/>
  <c r="I203" i="17"/>
  <c r="H203" i="17"/>
  <c r="L202" i="17"/>
  <c r="K202" i="17"/>
  <c r="J202" i="17"/>
  <c r="L200" i="17"/>
  <c r="K200" i="17"/>
  <c r="J200" i="17"/>
  <c r="I200" i="17"/>
  <c r="H200" i="17"/>
  <c r="L199" i="17"/>
  <c r="K199" i="17"/>
  <c r="J199" i="17"/>
  <c r="I199" i="17"/>
  <c r="H199" i="17"/>
  <c r="L198" i="17"/>
  <c r="K198" i="17"/>
  <c r="J198" i="17"/>
  <c r="L197" i="17"/>
  <c r="K197" i="17"/>
  <c r="J197" i="17"/>
  <c r="I197" i="17"/>
  <c r="H197" i="17"/>
  <c r="L196" i="17"/>
  <c r="K196" i="17"/>
  <c r="J196" i="17"/>
  <c r="I196" i="17"/>
  <c r="H196" i="17"/>
  <c r="L195" i="17"/>
  <c r="K195" i="17"/>
  <c r="J195" i="17"/>
  <c r="J193" i="17"/>
  <c r="I193" i="17"/>
  <c r="H193" i="17"/>
  <c r="L192" i="17"/>
  <c r="K192" i="17"/>
  <c r="J192" i="17"/>
  <c r="I192" i="17"/>
  <c r="H192" i="17"/>
  <c r="L191" i="17"/>
  <c r="K191" i="17"/>
  <c r="J191" i="17"/>
  <c r="L190" i="17"/>
  <c r="K190" i="17"/>
  <c r="I190" i="17"/>
  <c r="H190" i="17"/>
  <c r="L189" i="17"/>
  <c r="K189" i="17"/>
  <c r="J189" i="17"/>
  <c r="I189" i="17"/>
  <c r="H189" i="17"/>
  <c r="L188" i="17"/>
  <c r="K188" i="17"/>
  <c r="J188" i="17"/>
  <c r="I188" i="17"/>
  <c r="H188" i="17"/>
  <c r="L187" i="17"/>
  <c r="K187" i="17"/>
  <c r="J187" i="17"/>
  <c r="K185" i="17"/>
  <c r="J185" i="17"/>
  <c r="I185" i="17"/>
  <c r="H185" i="17"/>
  <c r="L184" i="17"/>
  <c r="K184" i="17"/>
  <c r="J184" i="17"/>
  <c r="I184" i="17"/>
  <c r="H184" i="17"/>
  <c r="L183" i="17"/>
  <c r="K183" i="17"/>
  <c r="J183" i="17"/>
  <c r="L182" i="17"/>
  <c r="I182" i="17"/>
  <c r="H182" i="17"/>
  <c r="K181" i="17"/>
  <c r="J181" i="17"/>
  <c r="H181" i="17"/>
  <c r="K180" i="17"/>
  <c r="J180" i="17"/>
  <c r="H180" i="17"/>
  <c r="L179" i="17"/>
  <c r="K179" i="17"/>
  <c r="J179" i="17"/>
  <c r="L177" i="17"/>
  <c r="K177" i="17"/>
  <c r="J177" i="17"/>
  <c r="I177" i="17"/>
  <c r="H177" i="17"/>
  <c r="L176" i="17"/>
  <c r="K176" i="17"/>
  <c r="J176" i="17"/>
  <c r="I176" i="17"/>
  <c r="H176" i="17"/>
  <c r="L175" i="17"/>
  <c r="K175" i="17"/>
  <c r="J175" i="17"/>
  <c r="L174" i="17"/>
  <c r="K174" i="17"/>
  <c r="J174" i="17"/>
  <c r="I174" i="17"/>
  <c r="H174" i="17"/>
  <c r="L173" i="17"/>
  <c r="K173" i="17"/>
  <c r="J173" i="17"/>
  <c r="I173" i="17"/>
  <c r="H173" i="17"/>
  <c r="L172" i="17"/>
  <c r="K172" i="17"/>
  <c r="J172" i="17"/>
  <c r="L170" i="17"/>
  <c r="K170" i="17"/>
  <c r="J170" i="17"/>
  <c r="I170" i="17"/>
  <c r="H170" i="17"/>
  <c r="L169" i="17"/>
  <c r="K169" i="17"/>
  <c r="J169" i="17"/>
  <c r="I169" i="17"/>
  <c r="H169" i="17"/>
  <c r="L168" i="17"/>
  <c r="K168" i="17"/>
  <c r="J168" i="17"/>
  <c r="L167" i="17"/>
  <c r="K167" i="17"/>
  <c r="J167" i="17"/>
  <c r="I167" i="17"/>
  <c r="H167" i="17"/>
  <c r="L166" i="17"/>
  <c r="K166" i="17"/>
  <c r="J166" i="17"/>
  <c r="I166" i="17"/>
  <c r="H166" i="17"/>
  <c r="L165" i="17"/>
  <c r="K165" i="17"/>
  <c r="J165" i="17"/>
  <c r="L162" i="17"/>
  <c r="I162" i="17"/>
  <c r="H162" i="17"/>
  <c r="L161" i="17"/>
  <c r="K161" i="17"/>
  <c r="J161" i="17"/>
  <c r="I161" i="17"/>
  <c r="H161" i="17"/>
  <c r="L160" i="17"/>
  <c r="K160" i="17"/>
  <c r="J160" i="17"/>
  <c r="K159" i="17"/>
  <c r="J159" i="17"/>
  <c r="I159" i="17"/>
  <c r="H159" i="17"/>
  <c r="I158" i="17"/>
  <c r="H158" i="17"/>
  <c r="L157" i="17"/>
  <c r="K157" i="17"/>
  <c r="J157" i="17"/>
  <c r="I157" i="17"/>
  <c r="H157" i="17"/>
  <c r="L156" i="17"/>
  <c r="K156" i="17"/>
  <c r="J156" i="17"/>
  <c r="L154" i="17"/>
  <c r="K154" i="17"/>
  <c r="J154" i="17"/>
  <c r="I154" i="17"/>
  <c r="H154" i="17"/>
  <c r="L153" i="17"/>
  <c r="K153" i="17"/>
  <c r="J153" i="17"/>
  <c r="I153" i="17"/>
  <c r="H153" i="17"/>
  <c r="L152" i="17"/>
  <c r="K152" i="17"/>
  <c r="J152" i="17"/>
  <c r="L151" i="17"/>
  <c r="K151" i="17"/>
  <c r="J151" i="17"/>
  <c r="I151" i="17"/>
  <c r="H151" i="17"/>
  <c r="L150" i="17"/>
  <c r="K150" i="17"/>
  <c r="J150" i="17"/>
  <c r="I150" i="17"/>
  <c r="H150" i="17"/>
  <c r="L149" i="17"/>
  <c r="K149" i="17"/>
  <c r="J149" i="17"/>
  <c r="L147" i="17"/>
  <c r="K147" i="17"/>
  <c r="J147" i="17"/>
  <c r="I147" i="17"/>
  <c r="H147" i="17"/>
  <c r="L146" i="17"/>
  <c r="K146" i="17"/>
  <c r="J146" i="17"/>
  <c r="I146" i="17"/>
  <c r="H146" i="17"/>
  <c r="L145" i="17"/>
  <c r="K145" i="17"/>
  <c r="J145" i="17"/>
  <c r="L144" i="17"/>
  <c r="J144" i="17"/>
  <c r="I144" i="17"/>
  <c r="H144" i="17"/>
  <c r="L143" i="17"/>
  <c r="K143" i="17"/>
  <c r="J143" i="17"/>
  <c r="I143" i="17"/>
  <c r="H143" i="17"/>
  <c r="L142" i="17"/>
  <c r="K142" i="17"/>
  <c r="J142" i="17"/>
  <c r="L140" i="17"/>
  <c r="K140" i="17"/>
  <c r="J140" i="17"/>
  <c r="I140" i="17"/>
  <c r="H140" i="17"/>
  <c r="L139" i="17"/>
  <c r="K139" i="17"/>
  <c r="J139" i="17"/>
  <c r="I139" i="17"/>
  <c r="H139" i="17"/>
  <c r="L138" i="17"/>
  <c r="K138" i="17"/>
  <c r="J138" i="17"/>
  <c r="L137" i="17"/>
  <c r="K137" i="17"/>
  <c r="J137" i="17"/>
  <c r="I137" i="17"/>
  <c r="H137" i="17"/>
  <c r="L136" i="17"/>
  <c r="K136" i="17"/>
  <c r="J136" i="17"/>
  <c r="I136" i="17"/>
  <c r="H136" i="17"/>
  <c r="L135" i="17"/>
  <c r="K135" i="17"/>
  <c r="J135" i="17"/>
  <c r="L133" i="17"/>
  <c r="K133" i="17"/>
  <c r="J133" i="17"/>
  <c r="I133" i="17"/>
  <c r="H133" i="17"/>
  <c r="L132" i="17"/>
  <c r="K132" i="17"/>
  <c r="J132" i="17"/>
  <c r="I132" i="17"/>
  <c r="H132" i="17"/>
  <c r="L131" i="17"/>
  <c r="K131" i="17"/>
  <c r="J131" i="17"/>
  <c r="L130" i="17"/>
  <c r="K130" i="17"/>
  <c r="J130" i="17"/>
  <c r="I130" i="17"/>
  <c r="H130" i="17"/>
  <c r="L129" i="17"/>
  <c r="K129" i="17"/>
  <c r="J129" i="17"/>
  <c r="I129" i="17"/>
  <c r="H129" i="17"/>
  <c r="L128" i="17"/>
  <c r="K128" i="17"/>
  <c r="J128" i="17"/>
  <c r="L126" i="17"/>
  <c r="K126" i="17"/>
  <c r="J126" i="17"/>
  <c r="I126" i="17"/>
  <c r="H126" i="17"/>
  <c r="L125" i="17"/>
  <c r="I125" i="17"/>
  <c r="H125" i="17"/>
  <c r="L124" i="17"/>
  <c r="K124" i="17"/>
  <c r="J124" i="17"/>
  <c r="L123" i="17"/>
  <c r="K123" i="17"/>
  <c r="J123" i="17"/>
  <c r="I123" i="17"/>
  <c r="H123" i="17"/>
  <c r="L122" i="17"/>
  <c r="K122" i="17"/>
  <c r="J122" i="17"/>
  <c r="I122" i="17"/>
  <c r="H122" i="17"/>
  <c r="L121" i="17"/>
  <c r="K121" i="17"/>
  <c r="J121" i="17"/>
  <c r="L119" i="17"/>
  <c r="K119" i="17"/>
  <c r="J119" i="17"/>
  <c r="I119" i="17"/>
  <c r="H119" i="17"/>
  <c r="L118" i="17"/>
  <c r="K118" i="17"/>
  <c r="J118" i="17"/>
  <c r="I118" i="17"/>
  <c r="H118" i="17"/>
  <c r="L117" i="17"/>
  <c r="K117" i="17"/>
  <c r="J117" i="17"/>
  <c r="L116" i="17"/>
  <c r="K116" i="17"/>
  <c r="J116" i="17"/>
  <c r="I116" i="17"/>
  <c r="H116" i="17"/>
  <c r="L115" i="17"/>
  <c r="K115" i="17"/>
  <c r="J115" i="17"/>
  <c r="I115" i="17"/>
  <c r="H115" i="17"/>
  <c r="L114" i="17"/>
  <c r="K114" i="17"/>
  <c r="J114" i="17"/>
  <c r="L112" i="17"/>
  <c r="K112" i="17"/>
  <c r="J112" i="17"/>
  <c r="I112" i="17"/>
  <c r="H112" i="17"/>
  <c r="L111" i="17"/>
  <c r="K111" i="17"/>
  <c r="J111" i="17"/>
  <c r="I111" i="17"/>
  <c r="H111" i="17"/>
  <c r="L110" i="17"/>
  <c r="K110" i="17"/>
  <c r="J110" i="17"/>
  <c r="L109" i="17"/>
  <c r="I109" i="17"/>
  <c r="H109" i="17"/>
  <c r="L108" i="17"/>
  <c r="K108" i="17"/>
  <c r="J108" i="17"/>
  <c r="I108" i="17"/>
  <c r="H108" i="17"/>
  <c r="L107" i="17"/>
  <c r="K107" i="17"/>
  <c r="J107" i="17"/>
  <c r="L105" i="17"/>
  <c r="K105" i="17"/>
  <c r="J105" i="17"/>
  <c r="I105" i="17"/>
  <c r="H105" i="17"/>
  <c r="L104" i="17"/>
  <c r="K104" i="17"/>
  <c r="J104" i="17"/>
  <c r="I104" i="17"/>
  <c r="H104" i="17"/>
  <c r="L103" i="17"/>
  <c r="K103" i="17"/>
  <c r="J103" i="17"/>
  <c r="L102" i="17"/>
  <c r="K102" i="17"/>
  <c r="J102" i="17"/>
  <c r="I102" i="17"/>
  <c r="H102" i="17"/>
  <c r="L101" i="17"/>
  <c r="K101" i="17"/>
  <c r="J101" i="17"/>
  <c r="I101" i="17"/>
  <c r="H101" i="17"/>
  <c r="L100" i="17"/>
  <c r="K100" i="17"/>
  <c r="J100" i="17"/>
  <c r="L98" i="17"/>
  <c r="K98" i="17"/>
  <c r="J98" i="17"/>
  <c r="I98" i="17"/>
  <c r="H98" i="17"/>
  <c r="L97" i="17"/>
  <c r="K97" i="17"/>
  <c r="I97" i="17"/>
  <c r="I96" i="17" s="1"/>
  <c r="H97" i="17"/>
  <c r="H96" i="17" s="1"/>
  <c r="L96" i="17"/>
  <c r="K96" i="17"/>
  <c r="J96" i="17"/>
  <c r="L95" i="17"/>
  <c r="K95" i="17"/>
  <c r="J95" i="17"/>
  <c r="I95" i="17"/>
  <c r="H95" i="17"/>
  <c r="L94" i="17"/>
  <c r="K94" i="17"/>
  <c r="J94" i="17"/>
  <c r="I94" i="17"/>
  <c r="H94" i="17"/>
  <c r="L93" i="17"/>
  <c r="K93" i="17"/>
  <c r="J93" i="17"/>
  <c r="L91" i="17"/>
  <c r="I91" i="17"/>
  <c r="I90" i="17"/>
  <c r="L89" i="17"/>
  <c r="L88" i="17"/>
  <c r="I88" i="17"/>
  <c r="L87" i="17"/>
  <c r="I87" i="17"/>
  <c r="L86" i="17"/>
  <c r="L84" i="17"/>
  <c r="K84" i="17"/>
  <c r="J84" i="17"/>
  <c r="I84" i="17"/>
  <c r="H84" i="17"/>
  <c r="L83" i="17"/>
  <c r="K83" i="17"/>
  <c r="J83" i="17"/>
  <c r="I83" i="17"/>
  <c r="H83" i="17"/>
  <c r="L82" i="17"/>
  <c r="K82" i="17"/>
  <c r="J82" i="17"/>
  <c r="K81" i="17"/>
  <c r="J81" i="17"/>
  <c r="I81" i="17"/>
  <c r="H81" i="17"/>
  <c r="L80" i="17"/>
  <c r="K80" i="17"/>
  <c r="J80" i="17"/>
  <c r="I80" i="17"/>
  <c r="H80" i="17"/>
  <c r="L79" i="17"/>
  <c r="K79" i="17"/>
  <c r="J79" i="17"/>
  <c r="L77" i="17"/>
  <c r="K77" i="17"/>
  <c r="J77" i="17"/>
  <c r="I77" i="17"/>
  <c r="H77" i="17"/>
  <c r="L76" i="17"/>
  <c r="K76" i="17"/>
  <c r="J76" i="17"/>
  <c r="I76" i="17"/>
  <c r="H76" i="17"/>
  <c r="L75" i="17"/>
  <c r="K75" i="17"/>
  <c r="J75" i="17"/>
  <c r="L74" i="17"/>
  <c r="K74" i="17"/>
  <c r="I74" i="17"/>
  <c r="H74" i="17"/>
  <c r="L73" i="17"/>
  <c r="K73" i="17"/>
  <c r="J73" i="17"/>
  <c r="I73" i="17"/>
  <c r="H73" i="17"/>
  <c r="L72" i="17"/>
  <c r="K72" i="17"/>
  <c r="J72" i="17"/>
  <c r="L70" i="17"/>
  <c r="K70" i="17"/>
  <c r="J70" i="17"/>
  <c r="I70" i="17"/>
  <c r="H70" i="17"/>
  <c r="L69" i="17"/>
  <c r="K69" i="17"/>
  <c r="J69" i="17"/>
  <c r="I69" i="17"/>
  <c r="H69" i="17"/>
  <c r="L68" i="17"/>
  <c r="K68" i="17"/>
  <c r="J68" i="17"/>
  <c r="L67" i="17"/>
  <c r="K67" i="17"/>
  <c r="J67" i="17"/>
  <c r="I67" i="17"/>
  <c r="H67" i="17"/>
  <c r="L66" i="17"/>
  <c r="K66" i="17"/>
  <c r="J66" i="17"/>
  <c r="I66" i="17"/>
  <c r="H66" i="17"/>
  <c r="L65" i="17"/>
  <c r="K65" i="17"/>
  <c r="J65" i="17"/>
  <c r="L63" i="17"/>
  <c r="K63" i="17"/>
  <c r="J63" i="17"/>
  <c r="I63" i="17"/>
  <c r="H63" i="17"/>
  <c r="L62" i="17"/>
  <c r="K62" i="17"/>
  <c r="J62" i="17"/>
  <c r="I62" i="17"/>
  <c r="H62" i="17"/>
  <c r="L61" i="17"/>
  <c r="K61" i="17"/>
  <c r="J61" i="17"/>
  <c r="I60" i="17"/>
  <c r="H60" i="17"/>
  <c r="L59" i="17"/>
  <c r="K59" i="17"/>
  <c r="J59" i="17"/>
  <c r="I59" i="17"/>
  <c r="H59" i="17"/>
  <c r="L58" i="17"/>
  <c r="K58" i="17"/>
  <c r="J58" i="17"/>
  <c r="I58" i="17"/>
  <c r="H58" i="17"/>
  <c r="L57" i="17"/>
  <c r="K57" i="17"/>
  <c r="J57" i="17"/>
  <c r="L55" i="17"/>
  <c r="K55" i="17"/>
  <c r="J55" i="17"/>
  <c r="I55" i="17"/>
  <c r="H55" i="17"/>
  <c r="L54" i="17"/>
  <c r="K54" i="17"/>
  <c r="J54" i="17"/>
  <c r="I54" i="17"/>
  <c r="H54" i="17"/>
  <c r="L53" i="17"/>
  <c r="K53" i="17"/>
  <c r="J53" i="17"/>
  <c r="L52" i="17"/>
  <c r="I52" i="17"/>
  <c r="H52" i="17"/>
  <c r="L51" i="17"/>
  <c r="K51" i="17"/>
  <c r="J51" i="17"/>
  <c r="I51" i="17"/>
  <c r="H51" i="17"/>
  <c r="L50" i="17"/>
  <c r="K50" i="17"/>
  <c r="J50" i="17"/>
  <c r="L48" i="17"/>
  <c r="I48" i="17"/>
  <c r="H48" i="17"/>
  <c r="L47" i="17"/>
  <c r="K47" i="17"/>
  <c r="J47" i="17"/>
  <c r="I47" i="17"/>
  <c r="H47" i="17"/>
  <c r="L46" i="17"/>
  <c r="K46" i="17"/>
  <c r="J46" i="17"/>
  <c r="J45" i="17"/>
  <c r="I45" i="17"/>
  <c r="H45" i="17"/>
  <c r="J44" i="17"/>
  <c r="I44" i="17"/>
  <c r="H44" i="17"/>
  <c r="L43" i="17"/>
  <c r="K43" i="17"/>
  <c r="J43" i="17"/>
  <c r="I43" i="17"/>
  <c r="H43" i="17"/>
  <c r="L42" i="17"/>
  <c r="K42" i="17"/>
  <c r="J42" i="17"/>
  <c r="L40" i="17"/>
  <c r="K40" i="17"/>
  <c r="J40" i="17"/>
  <c r="I40" i="17"/>
  <c r="H40" i="17"/>
  <c r="L39" i="17"/>
  <c r="K39" i="17"/>
  <c r="J39" i="17"/>
  <c r="I39" i="17"/>
  <c r="H39" i="17"/>
  <c r="L38" i="17"/>
  <c r="K38" i="17"/>
  <c r="J38" i="17"/>
  <c r="L37" i="17"/>
  <c r="J37" i="17"/>
  <c r="I37" i="17"/>
  <c r="H37" i="17"/>
  <c r="L36" i="17"/>
  <c r="K36" i="17"/>
  <c r="J36" i="17"/>
  <c r="I36" i="17"/>
  <c r="H36" i="17"/>
  <c r="L35" i="17"/>
  <c r="K35" i="17"/>
  <c r="J35" i="17"/>
  <c r="L33" i="17"/>
  <c r="K33" i="17"/>
  <c r="J33" i="17"/>
  <c r="I33" i="17"/>
  <c r="H33" i="17"/>
  <c r="L32" i="17"/>
  <c r="K32" i="17"/>
  <c r="J32" i="17"/>
  <c r="I32" i="17"/>
  <c r="H32" i="17"/>
  <c r="L31" i="17"/>
  <c r="K31" i="17"/>
  <c r="J31" i="17"/>
  <c r="L30" i="17"/>
  <c r="K30" i="17"/>
  <c r="J30" i="17"/>
  <c r="I30" i="17"/>
  <c r="H30" i="17"/>
  <c r="I29" i="17"/>
  <c r="H29" i="17"/>
  <c r="L28" i="17"/>
  <c r="K28" i="17"/>
  <c r="J28" i="17"/>
  <c r="L26" i="17"/>
  <c r="K26" i="17"/>
  <c r="J26" i="17"/>
  <c r="I26" i="17"/>
  <c r="H26" i="17"/>
  <c r="L25" i="17"/>
  <c r="K25" i="17"/>
  <c r="J25" i="17"/>
  <c r="I25" i="17"/>
  <c r="H25" i="17"/>
  <c r="L24" i="17"/>
  <c r="K24" i="17"/>
  <c r="J24" i="17"/>
  <c r="L23" i="17"/>
  <c r="K23" i="17"/>
  <c r="I23" i="17"/>
  <c r="H23" i="17"/>
  <c r="L22" i="17"/>
  <c r="K22" i="17"/>
  <c r="J22" i="17"/>
  <c r="I22" i="17"/>
  <c r="H22" i="17"/>
  <c r="L21" i="17"/>
  <c r="K21" i="17"/>
  <c r="J21" i="17"/>
  <c r="L19" i="17"/>
  <c r="K19" i="17"/>
  <c r="J19" i="17"/>
  <c r="I19" i="17"/>
  <c r="H19" i="17"/>
  <c r="L18" i="17"/>
  <c r="K18" i="17"/>
  <c r="J18" i="17"/>
  <c r="I18" i="17"/>
  <c r="H18" i="17"/>
  <c r="L17" i="17"/>
  <c r="K17" i="17"/>
  <c r="J17" i="17"/>
  <c r="L16" i="17"/>
  <c r="K16" i="17"/>
  <c r="J16" i="17"/>
  <c r="I16" i="17"/>
  <c r="H16" i="17"/>
  <c r="L15" i="17"/>
  <c r="K15" i="17"/>
  <c r="J15" i="17"/>
  <c r="I15" i="17"/>
  <c r="H15" i="17"/>
  <c r="L14" i="17"/>
  <c r="K14" i="17"/>
  <c r="J14" i="17"/>
  <c r="L12" i="17"/>
  <c r="K12" i="17"/>
  <c r="J12" i="17"/>
  <c r="I12" i="17"/>
  <c r="H12" i="17"/>
  <c r="L11" i="17"/>
  <c r="K11" i="17"/>
  <c r="J11" i="17"/>
  <c r="I11" i="17"/>
  <c r="H11" i="17"/>
  <c r="L10" i="17"/>
  <c r="K10" i="17"/>
  <c r="J10" i="17"/>
  <c r="L9" i="17"/>
  <c r="K9" i="17"/>
  <c r="J9" i="17"/>
  <c r="I9" i="17"/>
  <c r="H9" i="17"/>
  <c r="L8" i="17"/>
  <c r="K8" i="17"/>
  <c r="J8" i="17"/>
  <c r="I8" i="17"/>
  <c r="H8" i="17"/>
  <c r="L7" i="17"/>
  <c r="K7" i="17"/>
  <c r="J7" i="17"/>
  <c r="I587" i="17" l="1"/>
  <c r="H653" i="17"/>
  <c r="I1360" i="17"/>
  <c r="H1367" i="17"/>
  <c r="H1546" i="17"/>
  <c r="H1584" i="17"/>
  <c r="I1675" i="17"/>
  <c r="I1696" i="17"/>
  <c r="H1703" i="17"/>
  <c r="H1884" i="17"/>
  <c r="I300" i="17"/>
  <c r="I356" i="17"/>
  <c r="H377" i="17"/>
  <c r="I464" i="17"/>
  <c r="I1444" i="17"/>
  <c r="I1588" i="17"/>
  <c r="I457" i="17"/>
  <c r="I296" i="17"/>
  <c r="H296" i="17"/>
  <c r="H300" i="17"/>
  <c r="I352" i="17"/>
  <c r="H352" i="17"/>
  <c r="H356" i="17"/>
  <c r="I433" i="17"/>
  <c r="I653" i="17"/>
  <c r="H816" i="17"/>
  <c r="I937" i="17"/>
  <c r="I941" i="17"/>
  <c r="H941" i="17"/>
  <c r="I966" i="17"/>
  <c r="I1303" i="17"/>
  <c r="H1511" i="17"/>
  <c r="I1518" i="17"/>
  <c r="I1584" i="17"/>
  <c r="H1588" i="17"/>
  <c r="H1591" i="17"/>
  <c r="H745" i="17"/>
  <c r="I977" i="17"/>
  <c r="H984" i="17"/>
  <c r="I1887" i="17"/>
  <c r="I103" i="17"/>
  <c r="H103" i="17"/>
  <c r="H131" i="17"/>
  <c r="H450" i="17"/>
  <c r="H573" i="17"/>
  <c r="I731" i="17"/>
  <c r="H731" i="17"/>
  <c r="I749" i="17"/>
  <c r="H749" i="17"/>
  <c r="I752" i="17"/>
  <c r="H752" i="17"/>
  <c r="I816" i="17"/>
  <c r="H820" i="17"/>
  <c r="H888" i="17"/>
  <c r="I1005" i="17"/>
  <c r="H1008" i="17"/>
  <c r="H1092" i="17"/>
  <c r="I1131" i="17"/>
  <c r="I1138" i="17"/>
  <c r="H1183" i="17"/>
  <c r="H1211" i="17"/>
  <c r="I1243" i="17"/>
  <c r="I1257" i="17"/>
  <c r="I1320" i="17"/>
  <c r="H1385" i="17"/>
  <c r="H1602" i="17"/>
  <c r="H1637" i="17"/>
  <c r="I1731" i="17"/>
  <c r="H1799" i="17"/>
  <c r="H10" i="17"/>
  <c r="I89" i="17"/>
  <c r="I138" i="17"/>
  <c r="H156" i="17"/>
  <c r="H742" i="17"/>
  <c r="I756" i="17"/>
  <c r="I787" i="17"/>
  <c r="H787" i="17"/>
  <c r="I794" i="17"/>
  <c r="I802" i="17"/>
  <c r="H802" i="17"/>
  <c r="I888" i="17"/>
  <c r="I987" i="17"/>
  <c r="H1005" i="17"/>
  <c r="I1082" i="17"/>
  <c r="H1082" i="17"/>
  <c r="I1092" i="17"/>
  <c r="H1127" i="17"/>
  <c r="I1176" i="17"/>
  <c r="I1204" i="17"/>
  <c r="I1389" i="17"/>
  <c r="H1731" i="17"/>
  <c r="I205" i="17"/>
  <c r="H230" i="17"/>
  <c r="H244" i="17"/>
  <c r="H258" i="17"/>
  <c r="H303" i="17"/>
  <c r="I412" i="17"/>
  <c r="I415" i="17"/>
  <c r="I552" i="17"/>
  <c r="H555" i="17"/>
  <c r="H597" i="17"/>
  <c r="H618" i="17"/>
  <c r="H728" i="17"/>
  <c r="H770" i="17"/>
  <c r="H838" i="17"/>
  <c r="I845" i="17"/>
  <c r="H845" i="17"/>
  <c r="H899" i="17"/>
  <c r="I1029" i="17"/>
  <c r="H1033" i="17"/>
  <c r="I1236" i="17"/>
  <c r="H1236" i="17"/>
  <c r="H1335" i="17"/>
  <c r="I1370" i="17"/>
  <c r="I1381" i="17"/>
  <c r="I1397" i="17"/>
  <c r="H1409" i="17"/>
  <c r="I1416" i="17"/>
  <c r="H1416" i="17"/>
  <c r="H1420" i="17"/>
  <c r="I1500" i="17"/>
  <c r="H1518" i="17"/>
  <c r="H1577" i="17"/>
  <c r="H1609" i="17"/>
  <c r="I1745" i="17"/>
  <c r="H1802" i="17"/>
  <c r="H1809" i="17"/>
  <c r="H1841" i="17"/>
  <c r="I660" i="17"/>
  <c r="I716" i="17"/>
  <c r="H1001" i="17"/>
  <c r="I1159" i="17"/>
  <c r="I622" i="17"/>
  <c r="H977" i="17"/>
  <c r="H998" i="17"/>
  <c r="I24" i="17"/>
  <c r="I114" i="17"/>
  <c r="H191" i="17"/>
  <c r="I303" i="17"/>
  <c r="I307" i="17"/>
  <c r="I394" i="17"/>
  <c r="I408" i="17"/>
  <c r="H412" i="17"/>
  <c r="I422" i="17"/>
  <c r="I443" i="17"/>
  <c r="H447" i="17"/>
  <c r="I461" i="17"/>
  <c r="I482" i="17"/>
  <c r="H496" i="17"/>
  <c r="H559" i="17"/>
  <c r="H681" i="17"/>
  <c r="I759" i="17"/>
  <c r="I763" i="17"/>
  <c r="I838" i="17"/>
  <c r="H842" i="17"/>
  <c r="I852" i="17"/>
  <c r="I1033" i="17"/>
  <c r="I1036" i="17"/>
  <c r="H1036" i="17"/>
  <c r="I1068" i="17"/>
  <c r="H1068" i="17"/>
  <c r="I1229" i="17"/>
  <c r="I1246" i="17"/>
  <c r="I1267" i="17"/>
  <c r="H1377" i="17"/>
  <c r="I1423" i="17"/>
  <c r="H1423" i="17"/>
  <c r="H1521" i="17"/>
  <c r="I1549" i="17"/>
  <c r="I1616" i="17"/>
  <c r="I1665" i="17"/>
  <c r="I1724" i="17"/>
  <c r="H1724" i="17"/>
  <c r="I1735" i="17"/>
  <c r="H1742" i="17"/>
  <c r="I1834" i="17"/>
  <c r="H1834" i="17"/>
  <c r="H28" i="17"/>
  <c r="H622" i="17"/>
  <c r="I1637" i="17"/>
  <c r="I14" i="17"/>
  <c r="I38" i="17"/>
  <c r="I42" i="17"/>
  <c r="H53" i="17"/>
  <c r="H61" i="17"/>
  <c r="I68" i="17"/>
  <c r="I72" i="17"/>
  <c r="H72" i="17"/>
  <c r="I75" i="17"/>
  <c r="H79" i="17"/>
  <c r="I86" i="17"/>
  <c r="I107" i="17"/>
  <c r="H114" i="17"/>
  <c r="I145" i="17"/>
  <c r="I175" i="17"/>
  <c r="H183" i="17"/>
  <c r="I202" i="17"/>
  <c r="I226" i="17"/>
  <c r="H226" i="17"/>
  <c r="I240" i="17"/>
  <c r="H240" i="17"/>
  <c r="I254" i="17"/>
  <c r="H254" i="17"/>
  <c r="I268" i="17"/>
  <c r="H268" i="17"/>
  <c r="H272" i="17"/>
  <c r="I279" i="17"/>
  <c r="I317" i="17"/>
  <c r="I328" i="17"/>
  <c r="H331" i="17"/>
  <c r="H359" i="17"/>
  <c r="I384" i="17"/>
  <c r="I387" i="17"/>
  <c r="I436" i="17"/>
  <c r="H440" i="17"/>
  <c r="I454" i="17"/>
  <c r="H520" i="17"/>
  <c r="H548" i="17"/>
  <c r="I636" i="17"/>
  <c r="H636" i="17"/>
  <c r="I650" i="17"/>
  <c r="H650" i="17"/>
  <c r="I671" i="17"/>
  <c r="I674" i="17"/>
  <c r="H678" i="17"/>
  <c r="I1232" i="17"/>
  <c r="H1246" i="17"/>
  <c r="H1257" i="17"/>
  <c r="H1389" i="17"/>
  <c r="I1405" i="17"/>
  <c r="I1623" i="17"/>
  <c r="H7" i="17"/>
  <c r="H21" i="17"/>
  <c r="H24" i="17"/>
  <c r="I31" i="17"/>
  <c r="H35" i="17"/>
  <c r="H38" i="17"/>
  <c r="H50" i="17"/>
  <c r="I57" i="17"/>
  <c r="H57" i="17"/>
  <c r="I61" i="17"/>
  <c r="I65" i="17"/>
  <c r="H68" i="17"/>
  <c r="I79" i="17"/>
  <c r="I82" i="17"/>
  <c r="H82" i="17"/>
  <c r="H110" i="17"/>
  <c r="I117" i="17"/>
  <c r="H121" i="17"/>
  <c r="I135" i="17"/>
  <c r="I183" i="17"/>
  <c r="I195" i="17"/>
  <c r="H198" i="17"/>
  <c r="I219" i="17"/>
  <c r="I233" i="17"/>
  <c r="I247" i="17"/>
  <c r="I261" i="17"/>
  <c r="I272" i="17"/>
  <c r="H275" i="17"/>
  <c r="I324" i="17"/>
  <c r="H324" i="17"/>
  <c r="H328" i="17"/>
  <c r="I335" i="17"/>
  <c r="I359" i="17"/>
  <c r="I363" i="17"/>
  <c r="I380" i="17"/>
  <c r="H384" i="17"/>
  <c r="H394" i="17"/>
  <c r="I405" i="17"/>
  <c r="H405" i="17"/>
  <c r="I440" i="17"/>
  <c r="I468" i="17"/>
  <c r="I548" i="17"/>
  <c r="I699" i="17"/>
  <c r="I773" i="17"/>
  <c r="H777" i="17"/>
  <c r="I784" i="17"/>
  <c r="I856" i="17"/>
  <c r="I916" i="17"/>
  <c r="H920" i="17"/>
  <c r="I958" i="17"/>
  <c r="I980" i="17"/>
  <c r="H980" i="17"/>
  <c r="H1026" i="17"/>
  <c r="H1057" i="17"/>
  <c r="I1155" i="17"/>
  <c r="H1162" i="17"/>
  <c r="I1187" i="17"/>
  <c r="H1190" i="17"/>
  <c r="I1215" i="17"/>
  <c r="H1229" i="17"/>
  <c r="H433" i="17"/>
  <c r="I524" i="17"/>
  <c r="H545" i="17"/>
  <c r="H587" i="17"/>
  <c r="I643" i="17"/>
  <c r="H646" i="17"/>
  <c r="H667" i="17"/>
  <c r="H671" i="17"/>
  <c r="I688" i="17"/>
  <c r="I702" i="17"/>
  <c r="I706" i="17"/>
  <c r="I777" i="17"/>
  <c r="I780" i="17"/>
  <c r="H780" i="17"/>
  <c r="I920" i="17"/>
  <c r="I923" i="17"/>
  <c r="H923" i="17"/>
  <c r="H951" i="17"/>
  <c r="I1019" i="17"/>
  <c r="I1047" i="17"/>
  <c r="I1057" i="17"/>
  <c r="H1078" i="17"/>
  <c r="I1110" i="17"/>
  <c r="H1110" i="17"/>
  <c r="I1148" i="17"/>
  <c r="H1148" i="17"/>
  <c r="H1155" i="17"/>
  <c r="H1159" i="17"/>
  <c r="I1162" i="17"/>
  <c r="I1166" i="17"/>
  <c r="H1166" i="17"/>
  <c r="I1190" i="17"/>
  <c r="I1194" i="17"/>
  <c r="H1194" i="17"/>
  <c r="I1222" i="17"/>
  <c r="H1222" i="17"/>
  <c r="H1232" i="17"/>
  <c r="H1243" i="17"/>
  <c r="I1250" i="17"/>
  <c r="H1250" i="17"/>
  <c r="I1291" i="17"/>
  <c r="I1299" i="17"/>
  <c r="H1320" i="17"/>
  <c r="I1367" i="17"/>
  <c r="I1455" i="17"/>
  <c r="H1455" i="17"/>
  <c r="H1469" i="17"/>
  <c r="I1483" i="17"/>
  <c r="H1483" i="17"/>
  <c r="H1497" i="17"/>
  <c r="I1539" i="17"/>
  <c r="H1549" i="17"/>
  <c r="H1581" i="17"/>
  <c r="I1581" i="17"/>
  <c r="I1595" i="17"/>
  <c r="I1602" i="17"/>
  <c r="I1609" i="17"/>
  <c r="H1616" i="17"/>
  <c r="I1651" i="17"/>
  <c r="I1654" i="17"/>
  <c r="H1654" i="17"/>
  <c r="H1658" i="17"/>
  <c r="H1672" i="17"/>
  <c r="H1696" i="17"/>
  <c r="I1792" i="17"/>
  <c r="H1792" i="17"/>
  <c r="I1827" i="17"/>
  <c r="H1827" i="17"/>
  <c r="I1844" i="17"/>
  <c r="I1862" i="17"/>
  <c r="H1862" i="17"/>
  <c r="I1271" i="17"/>
  <c r="I1279" i="17"/>
  <c r="I1339" i="17"/>
  <c r="I1525" i="17"/>
  <c r="I1553" i="17"/>
  <c r="H1553" i="17"/>
  <c r="H1560" i="17"/>
  <c r="I1570" i="17"/>
  <c r="I1640" i="17"/>
  <c r="H1651" i="17"/>
  <c r="I1658" i="17"/>
  <c r="H1661" i="17"/>
  <c r="I1689" i="17"/>
  <c r="I1771" i="17"/>
  <c r="H1785" i="17"/>
  <c r="I1820" i="17"/>
  <c r="H1820" i="17"/>
  <c r="I1837" i="17"/>
  <c r="H1872" i="17"/>
  <c r="H692" i="17"/>
  <c r="H991" i="17"/>
  <c r="I1124" i="17"/>
  <c r="I1507" i="17"/>
  <c r="I17" i="17"/>
  <c r="I791" i="17"/>
  <c r="I520" i="17"/>
  <c r="I10" i="17"/>
  <c r="H14" i="17"/>
  <c r="I902" i="17"/>
  <c r="I46" i="17"/>
  <c r="H65" i="17"/>
  <c r="I93" i="17"/>
  <c r="H93" i="17"/>
  <c r="H107" i="17"/>
  <c r="H124" i="17"/>
  <c r="I128" i="17"/>
  <c r="H138" i="17"/>
  <c r="I149" i="17"/>
  <c r="H152" i="17"/>
  <c r="H175" i="17"/>
  <c r="I198" i="17"/>
  <c r="I216" i="17"/>
  <c r="H219" i="17"/>
  <c r="I237" i="17"/>
  <c r="I244" i="17"/>
  <c r="H247" i="17"/>
  <c r="I265" i="17"/>
  <c r="I286" i="17"/>
  <c r="H289" i="17"/>
  <c r="I310" i="17"/>
  <c r="H310" i="17"/>
  <c r="H314" i="17"/>
  <c r="I321" i="17"/>
  <c r="I342" i="17"/>
  <c r="H345" i="17"/>
  <c r="I366" i="17"/>
  <c r="H366" i="17"/>
  <c r="H370" i="17"/>
  <c r="H380" i="17"/>
  <c r="I391" i="17"/>
  <c r="H391" i="17"/>
  <c r="I398" i="17"/>
  <c r="I401" i="17"/>
  <c r="H426" i="17"/>
  <c r="H436" i="17"/>
  <c r="I538" i="17"/>
  <c r="H541" i="17"/>
  <c r="H562" i="17"/>
  <c r="I601" i="17"/>
  <c r="I604" i="17"/>
  <c r="H608" i="17"/>
  <c r="H611" i="17"/>
  <c r="H615" i="17"/>
  <c r="I632" i="17"/>
  <c r="I646" i="17"/>
  <c r="I713" i="17"/>
  <c r="I724" i="17"/>
  <c r="H724" i="17"/>
  <c r="I735" i="17"/>
  <c r="I738" i="17"/>
  <c r="I745" i="17"/>
  <c r="H773" i="17"/>
  <c r="H784" i="17"/>
  <c r="I806" i="17"/>
  <c r="H824" i="17"/>
  <c r="H828" i="17"/>
  <c r="H849" i="17"/>
  <c r="H859" i="17"/>
  <c r="H863" i="17"/>
  <c r="H874" i="17"/>
  <c r="I878" i="17"/>
  <c r="H892" i="17"/>
  <c r="I899" i="17"/>
  <c r="H916" i="17"/>
  <c r="H962" i="17"/>
  <c r="H987" i="17"/>
  <c r="I1778" i="17"/>
  <c r="H1865" i="17"/>
  <c r="H42" i="17"/>
  <c r="H75" i="17"/>
  <c r="I100" i="17"/>
  <c r="I131" i="17"/>
  <c r="H145" i="17"/>
  <c r="I160" i="17"/>
  <c r="H172" i="17"/>
  <c r="H205" i="17"/>
  <c r="I212" i="17"/>
  <c r="H216" i="17"/>
  <c r="I223" i="17"/>
  <c r="I230" i="17"/>
  <c r="H233" i="17"/>
  <c r="I251" i="17"/>
  <c r="I258" i="17"/>
  <c r="I282" i="17"/>
  <c r="H282" i="17"/>
  <c r="H286" i="17"/>
  <c r="I293" i="17"/>
  <c r="I314" i="17"/>
  <c r="H317" i="17"/>
  <c r="I338" i="17"/>
  <c r="H338" i="17"/>
  <c r="H342" i="17"/>
  <c r="I349" i="17"/>
  <c r="I370" i="17"/>
  <c r="H398" i="17"/>
  <c r="H408" i="17"/>
  <c r="I419" i="17"/>
  <c r="H419" i="17"/>
  <c r="I426" i="17"/>
  <c r="I429" i="17"/>
  <c r="I478" i="17"/>
  <c r="H478" i="17"/>
  <c r="H492" i="17"/>
  <c r="H513" i="17"/>
  <c r="I562" i="17"/>
  <c r="I566" i="17"/>
  <c r="H569" i="17"/>
  <c r="H580" i="17"/>
  <c r="H601" i="17"/>
  <c r="I611" i="17"/>
  <c r="H629" i="17"/>
  <c r="H664" i="17"/>
  <c r="H699" i="17"/>
  <c r="H713" i="17"/>
  <c r="I720" i="17"/>
  <c r="I728" i="17"/>
  <c r="H756" i="17"/>
  <c r="I766" i="17"/>
  <c r="I813" i="17"/>
  <c r="H813" i="17"/>
  <c r="I828" i="17"/>
  <c r="H831" i="17"/>
  <c r="H856" i="17"/>
  <c r="H866" i="17"/>
  <c r="H885" i="17"/>
  <c r="I892" i="17"/>
  <c r="I895" i="17"/>
  <c r="H895" i="17"/>
  <c r="I909" i="17"/>
  <c r="I944" i="17"/>
  <c r="I951" i="17"/>
  <c r="I955" i="17"/>
  <c r="H955" i="17"/>
  <c r="H1574" i="17"/>
  <c r="I1851" i="17"/>
  <c r="I1015" i="17"/>
  <c r="H1019" i="17"/>
  <c r="H1029" i="17"/>
  <c r="H1040" i="17"/>
  <c r="H1043" i="17"/>
  <c r="I1050" i="17"/>
  <c r="H1050" i="17"/>
  <c r="I1064" i="17"/>
  <c r="I1085" i="17"/>
  <c r="I1096" i="17"/>
  <c r="I1113" i="17"/>
  <c r="I1120" i="17"/>
  <c r="I1127" i="17"/>
  <c r="H1134" i="17"/>
  <c r="I1145" i="17"/>
  <c r="I1173" i="17"/>
  <c r="H1176" i="17"/>
  <c r="H1187" i="17"/>
  <c r="H1197" i="17"/>
  <c r="H1201" i="17"/>
  <c r="I1208" i="17"/>
  <c r="H1208" i="17"/>
  <c r="H1218" i="17"/>
  <c r="H1239" i="17"/>
  <c r="H1271" i="17"/>
  <c r="H1275" i="17"/>
  <c r="I1283" i="17"/>
  <c r="I1287" i="17"/>
  <c r="I1363" i="17"/>
  <c r="H1370" i="17"/>
  <c r="H1374" i="17"/>
  <c r="H1393" i="17"/>
  <c r="H1401" i="17"/>
  <c r="I1451" i="17"/>
  <c r="I1486" i="17"/>
  <c r="H1500" i="17"/>
  <c r="I1511" i="17"/>
  <c r="I1535" i="17"/>
  <c r="H1535" i="17"/>
  <c r="I1556" i="17"/>
  <c r="H1563" i="17"/>
  <c r="H1595" i="17"/>
  <c r="I1598" i="17"/>
  <c r="H1598" i="17"/>
  <c r="H1665" i="17"/>
  <c r="H1679" i="17"/>
  <c r="H1689" i="17"/>
  <c r="I1707" i="17"/>
  <c r="I1717" i="17"/>
  <c r="I1721" i="17"/>
  <c r="H1738" i="17"/>
  <c r="I1752" i="17"/>
  <c r="I1756" i="17"/>
  <c r="H1756" i="17"/>
  <c r="H1759" i="17"/>
  <c r="I1774" i="17"/>
  <c r="H1774" i="17"/>
  <c r="I1806" i="17"/>
  <c r="H1813" i="17"/>
  <c r="I1848" i="17"/>
  <c r="H1848" i="17"/>
  <c r="I1869" i="17"/>
  <c r="I1876" i="17"/>
  <c r="I1879" i="17"/>
  <c r="H1879" i="17"/>
  <c r="H1012" i="17"/>
  <c r="H1015" i="17"/>
  <c r="I1022" i="17"/>
  <c r="H1022" i="17"/>
  <c r="I1043" i="17"/>
  <c r="H1047" i="17"/>
  <c r="H1054" i="17"/>
  <c r="H1064" i="17"/>
  <c r="I1071" i="17"/>
  <c r="I1078" i="17"/>
  <c r="I1106" i="17"/>
  <c r="I1134" i="17"/>
  <c r="H1145" i="17"/>
  <c r="I1152" i="17"/>
  <c r="H1169" i="17"/>
  <c r="H1173" i="17"/>
  <c r="I1180" i="17"/>
  <c r="H1180" i="17"/>
  <c r="I1201" i="17"/>
  <c r="H1204" i="17"/>
  <c r="H1215" i="17"/>
  <c r="H1225" i="17"/>
  <c r="H1253" i="17"/>
  <c r="H1264" i="17"/>
  <c r="H1267" i="17"/>
  <c r="I1275" i="17"/>
  <c r="H1283" i="17"/>
  <c r="H1317" i="17"/>
  <c r="I1328" i="17"/>
  <c r="I1342" i="17"/>
  <c r="I1353" i="17"/>
  <c r="I1374" i="17"/>
  <c r="I1401" i="17"/>
  <c r="I1427" i="17"/>
  <c r="I1441" i="17"/>
  <c r="H1441" i="17"/>
  <c r="I1458" i="17"/>
  <c r="H1472" i="17"/>
  <c r="I1479" i="17"/>
  <c r="I1514" i="17"/>
  <c r="H1514" i="17"/>
  <c r="H1525" i="17"/>
  <c r="I1528" i="17"/>
  <c r="H1528" i="17"/>
  <c r="H1532" i="17"/>
  <c r="I1563" i="17"/>
  <c r="I1567" i="17"/>
  <c r="H1567" i="17"/>
  <c r="H1633" i="17"/>
  <c r="I1668" i="17"/>
  <c r="H1668" i="17"/>
  <c r="I1693" i="17"/>
  <c r="H1693" i="17"/>
  <c r="I1759" i="17"/>
  <c r="I1763" i="17"/>
  <c r="H1763" i="17"/>
  <c r="H1771" i="17"/>
  <c r="I1788" i="17"/>
  <c r="I1795" i="17"/>
  <c r="H1806" i="17"/>
  <c r="I1823" i="17"/>
  <c r="H1837" i="17"/>
  <c r="H1844" i="17"/>
  <c r="I1855" i="17"/>
  <c r="H454" i="17"/>
  <c r="H468" i="17"/>
  <c r="I471" i="17"/>
  <c r="I485" i="17"/>
  <c r="H489" i="17"/>
  <c r="H506" i="17"/>
  <c r="I639" i="17"/>
  <c r="H643" i="17"/>
  <c r="I667" i="17"/>
  <c r="H735" i="17"/>
  <c r="I742" i="17"/>
  <c r="H766" i="17"/>
  <c r="H852" i="17"/>
  <c r="I859" i="17"/>
  <c r="H881" i="17"/>
  <c r="H906" i="17"/>
  <c r="I1218" i="17"/>
  <c r="H1360" i="17"/>
  <c r="H1623" i="17"/>
  <c r="I7" i="17"/>
  <c r="I21" i="17"/>
  <c r="H31" i="17"/>
  <c r="I124" i="17"/>
  <c r="H17" i="17"/>
  <c r="H187" i="17"/>
  <c r="I798" i="17"/>
  <c r="H870" i="17"/>
  <c r="H1287" i="17"/>
  <c r="H1381" i="17"/>
  <c r="H1397" i="17"/>
  <c r="I1672" i="17"/>
  <c r="H261" i="17"/>
  <c r="H46" i="17"/>
  <c r="I517" i="17"/>
  <c r="H720" i="17"/>
  <c r="I984" i="17"/>
  <c r="I28" i="17"/>
  <c r="I35" i="17"/>
  <c r="I50" i="17"/>
  <c r="I53" i="17"/>
  <c r="H135" i="17"/>
  <c r="I142" i="17"/>
  <c r="I165" i="17"/>
  <c r="H168" i="17"/>
  <c r="H179" i="17"/>
  <c r="H202" i="17"/>
  <c r="I209" i="17"/>
  <c r="I450" i="17"/>
  <c r="H471" i="17"/>
  <c r="H475" i="17"/>
  <c r="H482" i="17"/>
  <c r="I492" i="17"/>
  <c r="H524" i="17"/>
  <c r="H538" i="17"/>
  <c r="I545" i="17"/>
  <c r="I555" i="17"/>
  <c r="H566" i="17"/>
  <c r="I573" i="17"/>
  <c r="I583" i="17"/>
  <c r="I594" i="17"/>
  <c r="H604" i="17"/>
  <c r="I618" i="17"/>
  <c r="H625" i="17"/>
  <c r="H706" i="17"/>
  <c r="H738" i="17"/>
  <c r="H763" i="17"/>
  <c r="I770" i="17"/>
  <c r="I809" i="17"/>
  <c r="I831" i="17"/>
  <c r="H878" i="17"/>
  <c r="I885" i="17"/>
  <c r="H909" i="17"/>
  <c r="I970" i="17"/>
  <c r="I1054" i="17"/>
  <c r="I913" i="17"/>
  <c r="H930" i="17"/>
  <c r="H944" i="17"/>
  <c r="H958" i="17"/>
  <c r="I994" i="17"/>
  <c r="H994" i="17"/>
  <c r="I1012" i="17"/>
  <c r="I1026" i="17"/>
  <c r="I1040" i="17"/>
  <c r="H1071" i="17"/>
  <c r="H1085" i="17"/>
  <c r="H1099" i="17"/>
  <c r="H1113" i="17"/>
  <c r="H1131" i="17"/>
  <c r="I1141" i="17"/>
  <c r="H1141" i="17"/>
  <c r="I1169" i="17"/>
  <c r="I1183" i="17"/>
  <c r="I1197" i="17"/>
  <c r="I1211" i="17"/>
  <c r="I1225" i="17"/>
  <c r="I1239" i="17"/>
  <c r="I1253" i="17"/>
  <c r="I1295" i="17"/>
  <c r="I1306" i="17"/>
  <c r="I1310" i="17"/>
  <c r="H1310" i="17"/>
  <c r="H1313" i="17"/>
  <c r="I1332" i="17"/>
  <c r="H1342" i="17"/>
  <c r="I1413" i="17"/>
  <c r="H1427" i="17"/>
  <c r="I1434" i="17"/>
  <c r="I1469" i="17"/>
  <c r="I1490" i="17"/>
  <c r="H1490" i="17"/>
  <c r="H1493" i="17"/>
  <c r="I1626" i="17"/>
  <c r="I1633" i="17"/>
  <c r="I1661" i="17"/>
  <c r="I1714" i="17"/>
  <c r="I1738" i="17"/>
  <c r="I1816" i="17"/>
  <c r="I1841" i="17"/>
  <c r="I1872" i="17"/>
  <c r="I499" i="17"/>
  <c r="H503" i="17"/>
  <c r="I506" i="17"/>
  <c r="H517" i="17"/>
  <c r="I527" i="17"/>
  <c r="H531" i="17"/>
  <c r="I541" i="17"/>
  <c r="H552" i="17"/>
  <c r="I559" i="17"/>
  <c r="I569" i="17"/>
  <c r="I580" i="17"/>
  <c r="H590" i="17"/>
  <c r="I597" i="17"/>
  <c r="I608" i="17"/>
  <c r="I629" i="17"/>
  <c r="H632" i="17"/>
  <c r="H639" i="17"/>
  <c r="I681" i="17"/>
  <c r="H794" i="17"/>
  <c r="H809" i="17"/>
  <c r="I824" i="17"/>
  <c r="I835" i="17"/>
  <c r="I849" i="17"/>
  <c r="I863" i="17"/>
  <c r="I934" i="17"/>
  <c r="H934" i="17"/>
  <c r="I948" i="17"/>
  <c r="H948" i="17"/>
  <c r="I991" i="17"/>
  <c r="I1001" i="17"/>
  <c r="I1061" i="17"/>
  <c r="H1061" i="17"/>
  <c r="I1075" i="17"/>
  <c r="H1075" i="17"/>
  <c r="I1089" i="17"/>
  <c r="H1089" i="17"/>
  <c r="I1103" i="17"/>
  <c r="H1103" i="17"/>
  <c r="I1117" i="17"/>
  <c r="H1117" i="17"/>
  <c r="H1138" i="17"/>
  <c r="H1152" i="17"/>
  <c r="I1264" i="17"/>
  <c r="H1279" i="17"/>
  <c r="H1291" i="17"/>
  <c r="I1317" i="17"/>
  <c r="H1328" i="17"/>
  <c r="H1332" i="17"/>
  <c r="H1339" i="17"/>
  <c r="I1356" i="17"/>
  <c r="H1356" i="17"/>
  <c r="H1363" i="17"/>
  <c r="I1385" i="17"/>
  <c r="H1405" i="17"/>
  <c r="I1462" i="17"/>
  <c r="H1462" i="17"/>
  <c r="H1465" i="17"/>
  <c r="I1497" i="17"/>
  <c r="I1521" i="17"/>
  <c r="H1539" i="17"/>
  <c r="I1546" i="17"/>
  <c r="I1605" i="17"/>
  <c r="I1612" i="17"/>
  <c r="I1630" i="17"/>
  <c r="H1647" i="17"/>
  <c r="I1686" i="17"/>
  <c r="I1728" i="17"/>
  <c r="H1795" i="17"/>
  <c r="I1809" i="17"/>
  <c r="I1830" i="17"/>
  <c r="H1869" i="17"/>
  <c r="H1299" i="17"/>
  <c r="H1306" i="17"/>
  <c r="I1313" i="17"/>
  <c r="I1335" i="17"/>
  <c r="I1346" i="17"/>
  <c r="H1353" i="17"/>
  <c r="I1377" i="17"/>
  <c r="I1393" i="17"/>
  <c r="H1413" i="17"/>
  <c r="I1420" i="17"/>
  <c r="I1430" i="17"/>
  <c r="H1430" i="17"/>
  <c r="H1434" i="17"/>
  <c r="H1444" i="17"/>
  <c r="I1448" i="17"/>
  <c r="H1448" i="17"/>
  <c r="H1451" i="17"/>
  <c r="H1458" i="17"/>
  <c r="I1465" i="17"/>
  <c r="I1476" i="17"/>
  <c r="H1476" i="17"/>
  <c r="H1479" i="17"/>
  <c r="H1486" i="17"/>
  <c r="I1493" i="17"/>
  <c r="I1504" i="17"/>
  <c r="H1504" i="17"/>
  <c r="H1507" i="17"/>
  <c r="I1532" i="17"/>
  <c r="I1560" i="17"/>
  <c r="H1570" i="17"/>
  <c r="I1577" i="17"/>
  <c r="H1605" i="17"/>
  <c r="I1619" i="17"/>
  <c r="H1626" i="17"/>
  <c r="H1640" i="17"/>
  <c r="I1679" i="17"/>
  <c r="H1686" i="17"/>
  <c r="H1707" i="17"/>
  <c r="H1714" i="17"/>
  <c r="H1721" i="17"/>
  <c r="H1728" i="17"/>
  <c r="H1735" i="17"/>
  <c r="I1781" i="17"/>
  <c r="H1788" i="17"/>
  <c r="I1802" i="17"/>
  <c r="H1816" i="17"/>
  <c r="H1823" i="17"/>
  <c r="H1830" i="17"/>
  <c r="I110" i="17"/>
  <c r="H117" i="17"/>
  <c r="I152" i="17"/>
  <c r="H160" i="17"/>
  <c r="H165" i="17"/>
  <c r="I172" i="17"/>
  <c r="I191" i="17"/>
  <c r="H387" i="17"/>
  <c r="H401" i="17"/>
  <c r="H415" i="17"/>
  <c r="H429" i="17"/>
  <c r="H443" i="17"/>
  <c r="H461" i="17"/>
  <c r="I489" i="17"/>
  <c r="H499" i="17"/>
  <c r="H527" i="17"/>
  <c r="I678" i="17"/>
  <c r="H688" i="17"/>
  <c r="H100" i="17"/>
  <c r="I121" i="17"/>
  <c r="H128" i="17"/>
  <c r="H142" i="17"/>
  <c r="H149" i="17"/>
  <c r="I156" i="17"/>
  <c r="I168" i="17"/>
  <c r="I187" i="17"/>
  <c r="H195" i="17"/>
  <c r="H209" i="17"/>
  <c r="H223" i="17"/>
  <c r="H237" i="17"/>
  <c r="H251" i="17"/>
  <c r="H265" i="17"/>
  <c r="H279" i="17"/>
  <c r="H293" i="17"/>
  <c r="H307" i="17"/>
  <c r="H321" i="17"/>
  <c r="H335" i="17"/>
  <c r="H349" i="17"/>
  <c r="H363" i="17"/>
  <c r="I447" i="17"/>
  <c r="I475" i="17"/>
  <c r="H485" i="17"/>
  <c r="I503" i="17"/>
  <c r="I531" i="17"/>
  <c r="I615" i="17"/>
  <c r="I664" i="17"/>
  <c r="H674" i="17"/>
  <c r="H1295" i="17"/>
</calcChain>
</file>

<file path=xl/sharedStrings.xml><?xml version="1.0" encoding="utf-8"?>
<sst xmlns="http://schemas.openxmlformats.org/spreadsheetml/2006/main" count="4890" uniqueCount="1232">
  <si>
    <t>Шартты белгілер:</t>
  </si>
  <si>
    <t>«-»  құбылыс жоқ</t>
  </si>
  <si>
    <t>«х» – деректер құпия</t>
  </si>
  <si>
    <t>«...» – деректер жоқ</t>
  </si>
  <si>
    <t>Условные обозначения:</t>
  </si>
  <si>
    <t>«0,0» – незначительная величина</t>
  </si>
  <si>
    <t>«...» – данные отсутствуют</t>
  </si>
  <si>
    <t>В отдельных случаях незначительные расхождения между итогом и суммой слагаемых объясняются округлением данных.</t>
  </si>
  <si>
    <t>Жекелеген жағдайларда қорытынды мен қосылғыштар сомасы арасындағы шамалы айырмашылықтар деректерді дөңгелектеумен түсіндіріледі.</t>
  </si>
  <si>
    <t>Содержание</t>
  </si>
  <si>
    <t>Әдіснамалық түсініктемелер</t>
  </si>
  <si>
    <t>Аңдатпа</t>
  </si>
  <si>
    <t xml:space="preserve"> Мазмұны </t>
  </si>
  <si>
    <t>Методологические пояснения</t>
  </si>
  <si>
    <t>Аннотация</t>
  </si>
  <si>
    <t>«-» явление отсутствует</t>
  </si>
  <si>
    <t>«х» – данные конфиденциальны</t>
  </si>
  <si>
    <t>«0,0» – болмашы шама</t>
  </si>
  <si>
    <t>Ресурсы и использование отдельных видов продукции (товаров) и сырья в Республике Казахстан</t>
  </si>
  <si>
    <t>Энергетика және тауар нарықтары статистикасы</t>
  </si>
  <si>
    <t>Статистика энергетики и товарных рынков</t>
  </si>
  <si>
    <t xml:space="preserve">5 серия </t>
  </si>
  <si>
    <t>Уголь каменный и лигнит (уголь бурый)</t>
  </si>
  <si>
    <t>Тас көмір және лигнит (қоңыр көмір)</t>
  </si>
  <si>
    <t>тас көмір</t>
  </si>
  <si>
    <t>уголь каменный</t>
  </si>
  <si>
    <t>лигнит (қоңыр көмір)</t>
  </si>
  <si>
    <t>лигнит (уголь бурый)</t>
  </si>
  <si>
    <t>Шымтезек</t>
  </si>
  <si>
    <t>Торф</t>
  </si>
  <si>
    <t>Битуминоз минералдарынан алынған шикі мұнай және шикі мұнай өнімдері</t>
  </si>
  <si>
    <t>Нефть сырая и нефтепродукты сырые, полученные из минералов битуминозных</t>
  </si>
  <si>
    <t>шикі мұнай (көмірсутектердің табиғи қоспасы), битуминозды минералдардан алынған мұнайды қоса алғанда</t>
  </si>
  <si>
    <t>нефть сырая (природная смесь углеводородов), включая нефть, полученную из минералов битуминозных</t>
  </si>
  <si>
    <t>газ конденсаты</t>
  </si>
  <si>
    <t>конденсат газовый</t>
  </si>
  <si>
    <t>Газ тәрізді күйдегі табиғи газ (тауарлық шығарылым)</t>
  </si>
  <si>
    <t>Газ природный (естественный) в газообразном состоянии (товарный выпуск)</t>
  </si>
  <si>
    <t>Ілеспе мұнай газы</t>
  </si>
  <si>
    <t>Газ нефтяной попутный</t>
  </si>
  <si>
    <t>Темір кендері</t>
  </si>
  <si>
    <t>Руды железные</t>
  </si>
  <si>
    <t>Мыс кендері мен қойыртпалары</t>
  </si>
  <si>
    <t>Руды и концентраты медные</t>
  </si>
  <si>
    <t>Алюминий кендері мен қойыртпалары</t>
  </si>
  <si>
    <t>Руды и концентраты алюминиевые</t>
  </si>
  <si>
    <t>Қорғасын кендері мен қойыртпалары</t>
  </si>
  <si>
    <t>Руды и концентраты свинцовые</t>
  </si>
  <si>
    <t>Мырыш кендері мен қойыртпалары</t>
  </si>
  <si>
    <t>Руды и концентраты цинковые</t>
  </si>
  <si>
    <t>Хром кендері мен қойыртпалары</t>
  </si>
  <si>
    <t>Руды и концентраты хромовые</t>
  </si>
  <si>
    <t>Әктас және ғаныш</t>
  </si>
  <si>
    <t>Известняк и гипс</t>
  </si>
  <si>
    <t>Бор және кальцийленбеген доломит</t>
  </si>
  <si>
    <t>Мел и доломит некальцинированный</t>
  </si>
  <si>
    <t>Табиғи құм</t>
  </si>
  <si>
    <t>Пески природные</t>
  </si>
  <si>
    <t>Саз және ақсаз</t>
  </si>
  <si>
    <t>Глины и каолин</t>
  </si>
  <si>
    <t>Табиғи барий сульфаты және карбонаты, барит қойыртпалары</t>
  </si>
  <si>
    <t>Cульфат и карбонат бария природные, концентраты баритовые</t>
  </si>
  <si>
    <t>Тұз және таза натрий хлориді, теңіз суы, тағамдық тұз</t>
  </si>
  <si>
    <t>Соль и хлорид натрия чистый,  вода морская, соль пищевая</t>
  </si>
  <si>
    <t>Асбест</t>
  </si>
  <si>
    <t>Ет және құс еті, тағамдық қосымша ет өнімдері</t>
  </si>
  <si>
    <t>Мясо и мясо птицы, пищевые субпродукты</t>
  </si>
  <si>
    <t>құс еті, тағамдық қосымша ет өнімдері</t>
  </si>
  <si>
    <t>мясо птицы, пищевые субпродукты</t>
  </si>
  <si>
    <t>Ірі қара малдың, қойдың, ешкінің, шошқаның майлары</t>
  </si>
  <si>
    <t>Жиры скота  крупного рогатого, овец, коз, свиней</t>
  </si>
  <si>
    <t xml:space="preserve">Өзге де тұздалған, тұздық судағы, кептірілген немесе ысталған ет және етті тағамдық қосымша өнімдер (шошқа етінен, ірі қара мал етінен басқасы); еттен немесе етті қосымша өнімдерден жасалған тағамдық ұн және ұнтақ  </t>
  </si>
  <si>
    <t xml:space="preserve">Мясо и субпродукты мясные пищевые прочие, соленые, в рассоле, сушеные или копченые (исключая свинину, мясо крупного рогатого скота); мука пищевая и порошок из мяса или субпродуктов мясных </t>
  </si>
  <si>
    <t>Еттен, етті қосымша өнімдерден немесе жануарлар қанынан жасалған өзге де дайын және консервіленген өнімдер, еттен және етті қосымша өнімдерден жасалған жартылай фабрикаттардан басқа</t>
  </si>
  <si>
    <t>Продукты готовые и консервированные из мяса, субпродуктов мясных или крови животных прочие, кроме полуфабрикатов готовых из мяса и субпродуктов мясных</t>
  </si>
  <si>
    <t>шұжықтар және осыған ұқсас еттен, етті қосымша өнімдерден немесе жануарлар қанынан жасалған өнімдер</t>
  </si>
  <si>
    <t>колбасы и изделия аналогичные из мяса, субпродуктов мясных или крови животных</t>
  </si>
  <si>
    <t>Өңделген және консервіленген балық, шаян тәрізділер және былқылдақ денелілер</t>
  </si>
  <si>
    <t>Рыба, ракообразные и моллюски переработанные и консервированные</t>
  </si>
  <si>
    <t>Жеміс және көкөніс шырындары</t>
  </si>
  <si>
    <t>Соки фруктовые и овощные</t>
  </si>
  <si>
    <t>Өңделген және консервіленген көкөністер, картоптан басқа; көкөністерден және саңырауқұлақтардан жасалған дайын тамақ өнімдері</t>
  </si>
  <si>
    <t>Овощи переработанные и консервированные, кроме картофеля; продукты пищевые готовые на основе овощей и грибов</t>
  </si>
  <si>
    <t>Өңделген және консервіленген жемістер мен жаңғақтар</t>
  </si>
  <si>
    <t>Плоды и орехи переработанные и консервированные</t>
  </si>
  <si>
    <t>Өсімдік майы</t>
  </si>
  <si>
    <t>Масла растительные</t>
  </si>
  <si>
    <t>Күнбағыс майы</t>
  </si>
  <si>
    <t>Масло подсолнечное</t>
  </si>
  <si>
    <t>Маргарин және ұқсас өнімдер</t>
  </si>
  <si>
    <t>Маргарин и продукты аналогичные</t>
  </si>
  <si>
    <t xml:space="preserve">   өңделген сұйық сүт және кілегей</t>
  </si>
  <si>
    <t xml:space="preserve">   молоко обработанное жидкое и сливки</t>
  </si>
  <si>
    <t xml:space="preserve">   қатты түрдегі сүт</t>
  </si>
  <si>
    <t xml:space="preserve">   молоко в твердой форме</t>
  </si>
  <si>
    <t xml:space="preserve">   сары май</t>
  </si>
  <si>
    <t xml:space="preserve">   масло сливочное</t>
  </si>
  <si>
    <t xml:space="preserve">   ірімшік және сүзбе</t>
  </si>
  <si>
    <t xml:space="preserve">   сыр и творог</t>
  </si>
  <si>
    <t xml:space="preserve">   қант немесе басқа да тәттілендіргіш заттар қосылған немесе қосылмаған, қатты емес пішіндегі қойылтылған сүт және кілегей</t>
  </si>
  <si>
    <t xml:space="preserve">   молоко и сливки сгущенные и с добавками или без добавок сахара или других подслащивающих веществ, не в твердых формах</t>
  </si>
  <si>
    <t xml:space="preserve">   өзге де ұйытылған немесе ашытылған йогурт, сүт және кілегей</t>
  </si>
  <si>
    <t xml:space="preserve">   йогурт, молоко и сливки ферментированные или сквашенные прочие</t>
  </si>
  <si>
    <t>Балмұздақ және тағамдық мұз (шәрбатты, мәмпәсиді қоса алғанда), балмұздақ дайындауға арналған қоспалар мен негіздерден басқа</t>
  </si>
  <si>
    <t>Мороженое и лед пищевой (включая щербет, леденцы), кроме смесей и основ для приготовления мороженого</t>
  </si>
  <si>
    <t>Ұн</t>
  </si>
  <si>
    <t>Мука</t>
  </si>
  <si>
    <t>Жарма күрішті қосқанда</t>
  </si>
  <si>
    <t>Крупы, включая рис</t>
  </si>
  <si>
    <t>жартылай ақталған немесе толық ақталған немесе тазартылған немесе уатылған күріш</t>
  </si>
  <si>
    <t>рис полуобрушенный или полностью обрушенный или очищенный или расколотый</t>
  </si>
  <si>
    <t>Нан-тоқаш және кондитерлік өнімдер</t>
  </si>
  <si>
    <t>Хлебобулочные и кондитерские изделия</t>
  </si>
  <si>
    <t>нан; торттар және кондитерлік өнімдер; тәттілендіргіш заттар қосылған өзге де нан-тоқаш өнімдері</t>
  </si>
  <si>
    <t>хлеб; торты и изделия кондитерские; изделия хлебобулочные прочие с добавками веществ подслащивающих</t>
  </si>
  <si>
    <t>кепкен нан және печенье; ұзақ уақыт сақтауға арналған кондитерлік өнімдер және тәтті тоқаштар</t>
  </si>
  <si>
    <t>сухари и печенье; изделия кондитерские и пирожные длительного хранения</t>
  </si>
  <si>
    <t>Макарондар, кеспелер, кускус және ұннан жасалған ұқсас өнімдер</t>
  </si>
  <si>
    <t>Макароны, лапша, кускус и изделия мучные аналогичные</t>
  </si>
  <si>
    <t>Қант</t>
  </si>
  <si>
    <t>Сахар</t>
  </si>
  <si>
    <t>Шоколад, шоколад пен қанттан жасалған кондитерлік өнімдер</t>
  </si>
  <si>
    <t>Шоколад, изделия кондитерские из шоколада и сахара</t>
  </si>
  <si>
    <t>Кофе және шай</t>
  </si>
  <si>
    <t>Чай и кофе</t>
  </si>
  <si>
    <t>Сірке суы, тұздықтар, аралас дәмқосарлар, қыша ұны және ұнтағы; дайын қыша</t>
  </si>
  <si>
    <t>Уксус, соусы, приправы смешанные, мука и порошок горчичные; горчица готовая</t>
  </si>
  <si>
    <t>Тағамдық тұз</t>
  </si>
  <si>
    <t>Соль пищевая</t>
  </si>
  <si>
    <t>Наубайханалық ашытқылар; белсенді ашытқылар</t>
  </si>
  <si>
    <t>Дрожжи пекарные; дрожжи активные</t>
  </si>
  <si>
    <t>Арақ және арақ-ликер өнімдері</t>
  </si>
  <si>
    <t>Водка и ликеро-водочные изделия</t>
  </si>
  <si>
    <t>Тазартылған жүзім шарабынан немесе жүзім сығындысынан жасалған спирт</t>
  </si>
  <si>
    <t>Спирт из дистиллированного виноградного вина или выжимок винограда</t>
  </si>
  <si>
    <t>коньяк және коньяк сусындары</t>
  </si>
  <si>
    <t>коньяк и напитки коньячные</t>
  </si>
  <si>
    <t>табиғи көпіршікті шарап</t>
  </si>
  <si>
    <t>вино игристое натуральное</t>
  </si>
  <si>
    <t>шампан</t>
  </si>
  <si>
    <t>шампанское</t>
  </si>
  <si>
    <t>көпіршікті шараптан басқа, табиғи жүзім шарабы</t>
  </si>
  <si>
    <t>вино виноградное натуральное, кроме вина игристого</t>
  </si>
  <si>
    <t>Ферменттелген сусындар (алма сидрі, алмұрт сидрі, бал сусыны); құрамында алкоголь бар аралас сусындар (сидрсыз)</t>
  </si>
  <si>
    <t>Напитки ферментированные (сидр яблочный, сидр грушевый, напиток медовый); напитки смешанные, содержащие алкоголь (без сидра)</t>
  </si>
  <si>
    <t xml:space="preserve">   вермут және өзге де табиғи хош иістендірілген жүзім шараптары</t>
  </si>
  <si>
    <t xml:space="preserve">   вермут и вина виноградные натуральные ароматизированные прочие</t>
  </si>
  <si>
    <t>Сыра, сыра қайнатудың шөгінділері мен қалдықтарынан басқа</t>
  </si>
  <si>
    <t>Пиво, кроме осадков и отходов пивоварения</t>
  </si>
  <si>
    <t>Уыт</t>
  </si>
  <si>
    <t>Солод</t>
  </si>
  <si>
    <t>Минералды сулар және алкогольсіз сусындар</t>
  </si>
  <si>
    <t>Воды минеральные и напитки безалкогольные</t>
  </si>
  <si>
    <t>Cигареттер мен папиростар</t>
  </si>
  <si>
    <t>Cигареты и папиросы</t>
  </si>
  <si>
    <t>Кардо және тарақпен түтілген мақта</t>
  </si>
  <si>
    <t>Хлопок, кардо- и гребнечесаный</t>
  </si>
  <si>
    <t>Иірімжіп және тігін, мақта-мата жіптері</t>
  </si>
  <si>
    <t>Пряжа и швейные нитки, хлопчатобумажные</t>
  </si>
  <si>
    <t>Кардо түтілген және тарақпен түтілген жүннен немесе жануарлардың қылшықты қылдарынан немесе жылқы қылынан жасалған маталар</t>
  </si>
  <si>
    <t>Ткани из шерсти кардочесаной и гребнечесаной или из волоса животных грубого или волоса конского</t>
  </si>
  <si>
    <t>Мақта-маталы маталар</t>
  </si>
  <si>
    <t>Ткани хлопчатобумажные</t>
  </si>
  <si>
    <t>Тоқу тәсілімен өндірілген жасанды үлбір</t>
  </si>
  <si>
    <t>Мех искусственный, произведенный ткацким способом</t>
  </si>
  <si>
    <t>Көрпелер (электрлі көрпелерден басқа) және жол жамылғылары</t>
  </si>
  <si>
    <t>Одеяла (кроме одеял электрических) и пледы дорожные</t>
  </si>
  <si>
    <t>Кілемдер және кілем бұйымдары</t>
  </si>
  <si>
    <t>Ковры и изделия ковровые</t>
  </si>
  <si>
    <t>Сырт киім</t>
  </si>
  <si>
    <t>Одежда верхняя</t>
  </si>
  <si>
    <t xml:space="preserve">   машинамен немесе қолмен тоқылған трикотаж сырт киімдер</t>
  </si>
  <si>
    <t xml:space="preserve">   одежда верхняя трикотажная машинного или ручного вязания</t>
  </si>
  <si>
    <t>Ішкі киім</t>
  </si>
  <si>
    <t>Белье нижнее</t>
  </si>
  <si>
    <t>Емшектегі балаларға арналған киімдер мен киім аксессуарлары</t>
  </si>
  <si>
    <t>Одежда и аксессуары одежды для грудных детей</t>
  </si>
  <si>
    <t>Спортқа, шаңғы тебуге және суға түсуге арналған және өзге де костюмдер</t>
  </si>
  <si>
    <t>Костюмы спортивные, лыжные и купальные и одежда прочая</t>
  </si>
  <si>
    <t>Машинамен немесе қолмен тоқылған, трикотаж, колготтар, рейтузалар, шұлықтар, ұйықтар және өзге де шұлық бұйымдар</t>
  </si>
  <si>
    <t>Колготы, рейтузы, чулки, носки и изделия чулочные прочие трикотажные, машинного или ручного вязания</t>
  </si>
  <si>
    <t>Машинамен немесе қолмен тоқылған трикотаж свитерлер, жемпірлер, пуловерлер, кардигандар, жилеттер мен ұқсас бұйымдар</t>
  </si>
  <si>
    <t>Свитеры, джемперы, пуловеры, кардиганы, жилеты и изделия аналогичные трикотажные машинного или ручного вязания</t>
  </si>
  <si>
    <t>Аяқ киім, спорттық, қорғаныштық және ортопедиялық аяқ киімнен басқа</t>
  </si>
  <si>
    <t>Обувь, кроме спортивной, защитной и ортопедической</t>
  </si>
  <si>
    <t>Бойлай тілінген немесе жарылған, бөліктерге бөлінген немесе кесілген, қалыңдығы 6 мм-ден жоғары ағаш материалдары; сіңдірілмеген, темір жол немесе трамвай ағаш шпалдары</t>
  </si>
  <si>
    <t>Лесоматериалы, продольно распиленные или расколотые, разрезанные на части или раскроенные, толщиной более 6 мм; шпалы деревянные железнодорожные или трамвайные, непропитанные</t>
  </si>
  <si>
    <t>Сүректен және өзге де ағаш материалдарынан жасалған ағаш-талшықты тақталар</t>
  </si>
  <si>
    <t>Плиты древесно-волокнистые из древесины и материалов одревесневших, прочих</t>
  </si>
  <si>
    <t>Шпон; желімделген фанера тақталары және сығымдалған сүрек</t>
  </si>
  <si>
    <t>Шпон; листы фанеры клееной и древесина прессованная</t>
  </si>
  <si>
    <t>Ағаш құрылыс конструкциялары және ағаш бұйымдары (құрама конструкциялардан басқа)</t>
  </si>
  <si>
    <t>Конструкции строительные деревянные и изделия столярные (кроме конструкций сборных)</t>
  </si>
  <si>
    <t>басқа топтамаларға енгізілмеген ағаш құрылыс конструкциялары мен ағаш бұйымдары</t>
  </si>
  <si>
    <t>конструкции строительные деревянные и изделия столярные, не включенные в другие группировки</t>
  </si>
  <si>
    <t>Ағаш құрама құрылыс конструкциялары</t>
  </si>
  <si>
    <t>Конструкции строительные сборные деревянные</t>
  </si>
  <si>
    <t>Гигиеналық немесе косметикалық майлықтар, сүлгілер немесе дастархандар дайындауға арналған қағаз, целлюлоза мақта және  целлюлоза талшықтарынан жасалған мата</t>
  </si>
  <si>
    <t>Бумага для изготовления гигиенических или косметических салфеток, полотенец или скатертей, целлюлозная вата и полотно из целлюлозных волокон</t>
  </si>
  <si>
    <t>Қағаз массасынан, қағаздан, целлюлоза мақтасынан немесе целлюлоза талшықты төсемнен жасалған әжетхана қағазы, бет орамалдары, гигиеналық немесе косметикалық майлықтар мен сүлгілер, ас үйлік дастарқандар мен майлықтар</t>
  </si>
  <si>
    <t>Бумага туалетная, платки носовые, салфетки и полотенца гигиенические или косметические, скатерти и салфетки столовые из массы бумажной, бумаги, ваты целлюлозной или полотна из волокна целлюлозного</t>
  </si>
  <si>
    <t>Санитарлық-гигиеналық сүлгілер мен тампондар, балаларға арналған жөргектер мен жаялықтар және ұқсас санитарлық-гигиеналық бұйымдар, қағаз массасынан, қағаздан, целлюлоза мақтасынан немесе  целлюлоза талшықтарынан жасалған матадан дайындалған бұйымдар мен киім аксессуарлары</t>
  </si>
  <si>
    <t>Санитарно-гигиенические полотенца и тампоны, детские подгузники и пеленки и аналогичные санитарно-гигиенические изделия, предметы и аксессуары одежды, из бумажной массы, бумаги, целлюлозной ваты или полотна из целлюлозных волокон</t>
  </si>
  <si>
    <t xml:space="preserve">Қағаздан немесе қатырма қағаздан жасалған конверттер, почталық хат-ашық хаттар, почталық қарапайым ашық хаттар және корреспонденцияға арналған карточкалар; қағаздан немесе қатырма қағаздан жасалған кеңсе қағаз керек-жарақтары бар қораптар, сөмкелер, әмияндар, қойын дәптерлер   </t>
  </si>
  <si>
    <t>Конверты, открытки-письма почтовые, открытки почтовые простые и карточки для корреспонденции из бумаги или картона; коробки, сумки, бумажники, книжки записные из бумаги или картона с принадлежностями канцелярскими бумажными</t>
  </si>
  <si>
    <t>Дәптерлер</t>
  </si>
  <si>
    <t>Тетради</t>
  </si>
  <si>
    <t>Тас көмірден, лигниттен немесе шымтезектен алынған кокс және жартылай кокс; ретортты көмір</t>
  </si>
  <si>
    <t>Кокс и полукокс из угля каменного, лигнита или торфа; уголь ретортный</t>
  </si>
  <si>
    <t>Мотор отыны (бензин, соның ішінде авиациялық)</t>
  </si>
  <si>
    <t>Топливо моторное (бензин, в том числе авиационный)</t>
  </si>
  <si>
    <t>Керосин</t>
  </si>
  <si>
    <t>Газойльдер (дизельдік отын)</t>
  </si>
  <si>
    <t>Газойли (топливо дизельное)</t>
  </si>
  <si>
    <t>Басқа топтамаларға енгізілмеген, мұнайды айдаудың өзге де орташа өнімдері, орташа мұнай дистиллятары</t>
  </si>
  <si>
    <t>Продукты перегонки нефти средние прочие, дистилляты нефтяные средние, не включенные в другие группировки</t>
  </si>
  <si>
    <t>Басқа топтамаларға енгізілмеген мұнай отыны (мазут)</t>
  </si>
  <si>
    <t>Топливо нефтяное (мазут), не включенное в другие группировки</t>
  </si>
  <si>
    <t>Басқа топтамаларға енгізілмеген ауыр мұнай дистиллятары</t>
  </si>
  <si>
    <t>Дистилляты нефтяные тяжелые, не включенные в другие группировки</t>
  </si>
  <si>
    <t>Мұнай газдары және өзге де газ тәрізді көмірсутектер, табиғи газдан басқа</t>
  </si>
  <si>
    <t>Газы нефтяные и углеводороды газообразные прочие, кроме газа природного</t>
  </si>
  <si>
    <t>Сұйытылған пропан және бутан</t>
  </si>
  <si>
    <t>Пропан и бутан сжиженные</t>
  </si>
  <si>
    <t>Тазартылған газдар, этиленді, пропиленді, бутиленді, бутадиенді қоса және өзге де мұнай газдары</t>
  </si>
  <si>
    <t>Газы очищенные, включая этилен, пропилен, бутилен, бутадиен и газы нефтяные прочие</t>
  </si>
  <si>
    <t>Мұнай коксы, мұнай битумы және мұнайды немесе мұнай өнімдерін өңдеуден алынған өзге де қалдықтар</t>
  </si>
  <si>
    <t>Кокс нефтяной, битум нефтяной и остатки от переработки нефти или нефтепродуктов прочие</t>
  </si>
  <si>
    <t>Хром оксидтері мен гидроксидтері (хром үшоксидінен басқа)</t>
  </si>
  <si>
    <t>Оксиды и гидроксиды хрома (кроме триоксида хрома)</t>
  </si>
  <si>
    <t>Фосфор</t>
  </si>
  <si>
    <t>Күкірт қышқылы</t>
  </si>
  <si>
    <t>Кислота серная</t>
  </si>
  <si>
    <t>Сульфидтер, сульфиттер, сульфаттар</t>
  </si>
  <si>
    <t>Сульфиды, сульфиты и сульфаты</t>
  </si>
  <si>
    <t>Белгілі немесе белгісіз химиялық құрамдағы карбидтер</t>
  </si>
  <si>
    <t>Карбиды определенного или неопределенного химического состава</t>
  </si>
  <si>
    <t>Минералды немесе химиялық азотты тыңайтқыштар</t>
  </si>
  <si>
    <t>Удобрения азотные, минеральные или химические</t>
  </si>
  <si>
    <t>Минералды немесе химиялық фосфорлы тыңайтқыштар</t>
  </si>
  <si>
    <t>Удобрения фосфорные, минеральные или химические</t>
  </si>
  <si>
    <t>Бастапқы пішіндегі этилен полимерлері</t>
  </si>
  <si>
    <t>Полимеры этилена в первичных формах</t>
  </si>
  <si>
    <t xml:space="preserve">Бастапқы пішіндегі стирол полимерлері  </t>
  </si>
  <si>
    <t>Полимеры стирола в первичных формах</t>
  </si>
  <si>
    <t>Бастапқы пішіндегі өзге де аминшайырлар, фенолды шайырлар және полиуретандар</t>
  </si>
  <si>
    <t>Аминосмолы прочие, смолы фенольные и полиуретаны в первичных формах</t>
  </si>
  <si>
    <t xml:space="preserve">Полимерлер негізіндегі бояулар мен лактар  </t>
  </si>
  <si>
    <t>Краски и лаки на основе полимеров</t>
  </si>
  <si>
    <t>Бояулар мен лактар және олармен байланысты өзге де өнімдер; суретшілерге арналған бояулар және баспаханалық бояулар</t>
  </si>
  <si>
    <t>Краски и лаки и связанные с ними продукты прочие; краска для художников и краска типографская</t>
  </si>
  <si>
    <t xml:space="preserve">Қасбеттердің үстіңгі беттерін, ғимараттардың ішкі қабырғаларын, едендерді, төбелерді және т.б. дайындауға арналған отқа төзімсіз құрамдар  </t>
  </si>
  <si>
    <t>Составы неогнеупорные для подготовки поверхностей фасадов, внутренних стен зданий, полов, потолков т.п.</t>
  </si>
  <si>
    <t>Сабын және сабын ретінде пайдалануға арналған беттік-белсенді органикалық заттар және препараттар; сабынмен және жуу құралдарымен сіңдірілген немесе қапталған қағаз, мақталы толтырмалар, киіз, фетр және тоқылмаған материалдар</t>
  </si>
  <si>
    <t>Мыло и вещества и препараты поверхностно-активные органические  для использования в качестве мыла; бумага, ватная набивка, войлок, фетр и материалы нетканые, пропитанные или покрытые мылом и моющими средствами</t>
  </si>
  <si>
    <t>Тазалағыш пасталар, тазалағыш ұнтақтар және өзге де құралдар</t>
  </si>
  <si>
    <t>Пасты  чистящие, порошки  и  средства чистящие прочие</t>
  </si>
  <si>
    <t>Парфюмерия және косметикалық құралдар</t>
  </si>
  <si>
    <t>Парфюмерия и косметические средства</t>
  </si>
  <si>
    <t>Шашқа арналған сусабындар, лактар, шашты бұйралауға немесе сәндеуге арналған препараттар</t>
  </si>
  <si>
    <t>Шампуни, лаки для волос, препараты для завивки или укладки</t>
  </si>
  <si>
    <t>Тіс протездеріне арналған бекітетін ұнтақтарды қоса, ауыз қуысы мен тіс тазарту құралдары</t>
  </si>
  <si>
    <t>Средства гигиены полости рта и зубов, включая порошки фиксирующие для зубных  протезов</t>
  </si>
  <si>
    <t>Қырынуға арналған құралдар; дезодоранттар және терге қарсы құралдар; ванна қабылдауға арналған құрамдар; басқа топтамаларға енгізілмеген, өзге де парфюмериялық, косметикалық және сәндену құралдары</t>
  </si>
  <si>
    <t>Средства для бритья; дезодоранты и средства от пота; составы для принятия ванн; средства парфюмерные, косметические и туалетные прочие, не включенные в другие группировки</t>
  </si>
  <si>
    <t>Желімдер және желатиндер және желатиндердің туындылары, альбуминдерді қоса</t>
  </si>
  <si>
    <t>Клей и желатины и производные желатинов, включая альбумины</t>
  </si>
  <si>
    <t>Майлайтын материалдар; жапсырмалар, антифриздер</t>
  </si>
  <si>
    <t>Материалы смазочные; присадки, антифризы</t>
  </si>
  <si>
    <t>Цементтерге, құрылыс ерітінділеріне немесе бетондарға арналған қосымшалар</t>
  </si>
  <si>
    <t>Добавки для цементов, растворов строительных или бетонов</t>
  </si>
  <si>
    <t>Провитаминдер, витаминдер және олардың туындылары</t>
  </si>
  <si>
    <t>Провитамины, витамины и их производные</t>
  </si>
  <si>
    <t>Антибиотиктер</t>
  </si>
  <si>
    <t>Антибиотики</t>
  </si>
  <si>
    <t>Пневматикалық резеңке жаңа шиналар</t>
  </si>
  <si>
    <t>Шины резиновые пневматические новые</t>
  </si>
  <si>
    <t>Автобустар немесе жүк автомобильдеріне, авиацияға арналған пневматикалық резеңке жаңа шиналар</t>
  </si>
  <si>
    <t>Шины резиновые пневматические новые для автобусов или автомобилей грузовых, для авиации</t>
  </si>
  <si>
    <t>Ауылшаруашылығы машиналарына арналған шиналар, өзге де жаңа пневматикалық резеңке шиналар</t>
  </si>
  <si>
    <t>Шины для сельскохозяйственных машин, прочие новые пневматические резиновые шины</t>
  </si>
  <si>
    <t>Резеңке камералар, көлемді немесе жастықшалы шиналар, ауыспалы протекторлар және шеңберлі ленталар</t>
  </si>
  <si>
    <t>Камеры резиновые, шины массивные или подушечные, протекторы сменные и ленты ободные</t>
  </si>
  <si>
    <t xml:space="preserve">Пневматикалық қалпына келтірілген резеңке шиналар  </t>
  </si>
  <si>
    <t>Шины резиновые пневматические восстановленные</t>
  </si>
  <si>
    <t>Резеңке (эбониттен басқа) құбырлар, түтіктер, жеңдер мен шлангілер</t>
  </si>
  <si>
    <t>Трубы, трубки, рукава и шланги из резины (кроме эбонита)</t>
  </si>
  <si>
    <t>Резеңкеден жасалған конвейерлік (транспортерлік) ленталар және жетекті белдіктер</t>
  </si>
  <si>
    <t>Ленты конвейерные (транспортерные) и ремни приводные из резины</t>
  </si>
  <si>
    <t>Пластмасса құбырлар, түтіктер, жеңдер мен шлангілер және олардың фитингтері</t>
  </si>
  <si>
    <t>Трубы, трубки, рукава и шланги и их фитинги из пластмасс</t>
  </si>
  <si>
    <t>Этилен полимерлерінен жасалған қатты құбырлар, түтіктер, жеңдер мен шлангілер</t>
  </si>
  <si>
    <t>Трубы, трубки и шланги и их фитинги жесткие из полимеров этилена</t>
  </si>
  <si>
    <t>Орамдарда немесе тақталар түріндегі, пластмассалардан жасалған, еденге, қабырғаларға және төбеге арналған жабындар</t>
  </si>
  <si>
    <t>Покрытия для пола, стен и потолка из пластмасс, в рулонах или в форме плиток</t>
  </si>
  <si>
    <t xml:space="preserve">Пластмассалардан жасалған есіктер, терезелер, есік қораптары және терезе рамалары, есік босағалары, терезе қақпақтары, жалюзилер және ұқсас бұйымдар мен олардың бөліктері  </t>
  </si>
  <si>
    <t>Двери, окна, коробки для дверей и рамы оконные, пороги для дверей, ставни, жалюзи и изделия аналогичные и их части из пластмасс</t>
  </si>
  <si>
    <t>Линолеум және винил, линолеум және т.б. түріндегі иілімді еден жабындары</t>
  </si>
  <si>
    <t>Линолеум и эластичные напольные покрытия типа винила, линолеума и т.д.</t>
  </si>
  <si>
    <t>Пластмассалардан жасалған тұрмыстық асханалық, ас үйлік, дәретханалық және өзге де заттар</t>
  </si>
  <si>
    <t>Предметы домашнего обихода столовые, кухонные, туалетные и прочие из пластмасс</t>
  </si>
  <si>
    <t>Табақты шыны</t>
  </si>
  <si>
    <t>Стекло листовое</t>
  </si>
  <si>
    <t>Шыныдан жасалған көпқабатты оқшаулайтын бұйымдар; шыны айналар</t>
  </si>
  <si>
    <t>Изделия изолирующие многослойные из стекла; зеркала стеклянные</t>
  </si>
  <si>
    <t>Іші қуыс шыны</t>
  </si>
  <si>
    <t>Стекло полое</t>
  </si>
  <si>
    <t>Шыныдан жасалған бөтелкелер, банкілер, флакондар және өзге де ыдыстар, ампулалардан басқа; шыныдан жасалған тығындар, қақпақтар және өзге де тығындайтын құралдар</t>
  </si>
  <si>
    <t>Бутылки, банки, флаконы и прочая тара из стекла, кроме ампул; пробки, крышки и средства укупорочные прочие из стекла</t>
  </si>
  <si>
    <t>Шыныдан жасалған консервілеуге арналған банкілер, тығындар, қақпақтар және ұқсас бұйымдар</t>
  </si>
  <si>
    <t>Банки для консервирования, пробки, крышки и изделия аналогичные из стекла</t>
  </si>
  <si>
    <t>Шыны талшығы</t>
  </si>
  <si>
    <t>Стекловолокно</t>
  </si>
  <si>
    <t>Отқа төзімді бұйымдар</t>
  </si>
  <si>
    <t>Изделия огнеупорные</t>
  </si>
  <si>
    <t xml:space="preserve">Отқа төзімді цементтер, құрылыс ерітінділері, бетондар және басқа топтамаларға енгізілмеген ұқсас құрамдар  </t>
  </si>
  <si>
    <t>Цементы огнеупорные, растворы строительные, бетоны и составы аналогичные, не включенные в другие группировки</t>
  </si>
  <si>
    <t>Қыш тақтайшалар мен тақталар</t>
  </si>
  <si>
    <t>Плитки и плиты керамические</t>
  </si>
  <si>
    <t>Күйдірілген саздан жасалған кірпіштер, тақтайшалар және құрылыс бұйымдары</t>
  </si>
  <si>
    <t>Кирпичи, плитки и изделия строительные из глины обожженной</t>
  </si>
  <si>
    <t>Электр машиналарға, құрылғыларға және жабдықтарға арналған қыш электр оқшаулатқыштары және оқшаулаушы арматура</t>
  </si>
  <si>
    <t>Изоляторы электрические  и арматура изолирующая керамические для машин, устройств и оборудования электрических</t>
  </si>
  <si>
    <t>Портландцемент (ақтан басқа)</t>
  </si>
  <si>
    <t>Портландцемент (кроме белого)</t>
  </si>
  <si>
    <t>Сөндірілген, сөндірілмеген және гидравликалық әк</t>
  </si>
  <si>
    <t>Известь гашенная, негашеная и гидравлическая</t>
  </si>
  <si>
    <t>Ғаныш</t>
  </si>
  <si>
    <t>Гипс</t>
  </si>
  <si>
    <t>Бетоннан жасалған құрылыстық мақсаттағы бұйымдар</t>
  </si>
  <si>
    <t>Изделия из бетона для строительных целей</t>
  </si>
  <si>
    <t>Цементтен, бетоннан немесе жасанды тастан жасалған тақтайшалар, тақталар, кірпіштер және ұқсас бұйымдар</t>
  </si>
  <si>
    <t>Плитки, плиты, кирпичи и изделия аналогичные из цемента, бетона или камня искусственного</t>
  </si>
  <si>
    <t>Ғаныштан жасалған құрылыстық мақсаттағы бұйымдар</t>
  </si>
  <si>
    <t>Изделия из гипса для строительных целей</t>
  </si>
  <si>
    <t>Ғанышкартон</t>
  </si>
  <si>
    <t>Гипсокартон</t>
  </si>
  <si>
    <t>Тауарлық бетон</t>
  </si>
  <si>
    <t>Бетон товарный</t>
  </si>
  <si>
    <t>Құрылыс ерітінділері</t>
  </si>
  <si>
    <t>Растворы строительные</t>
  </si>
  <si>
    <t>Ескерткіштерге, әрлеуге және құрылысқа арналған өңделген тас</t>
  </si>
  <si>
    <t xml:space="preserve">Камень обработанный для памятников, отделки и строительства </t>
  </si>
  <si>
    <t xml:space="preserve">Табиғи тастан жасалған төсемтас, жиектастар және төсеуге арналған тақталар (тақта тастан басқа)  </t>
  </si>
  <si>
    <t>Брусчатка, камни бордюрные и плиты для мощения из камня природного (кроме сланца)</t>
  </si>
  <si>
    <t>Асфальттан немесе ұқсас материалдардан жасалған төбе жабатын немесе қаптама бұйымдар, орамдарда</t>
  </si>
  <si>
    <t>Изделия кровельные или облицовочные из асфальта или материалов аналогичных, в рулонах</t>
  </si>
  <si>
    <t>Блоктарда, табақтарда немесе орамдардағы қож мақта, минералды силикат мақта және ұқсас минералды мақталар (олардың қоспаларын қоса)</t>
  </si>
  <si>
    <t>Шлаковата, вата минеральная силикатная и ваты минеральные аналогичные (включая их смеси) в блоках, листах или рулонах</t>
  </si>
  <si>
    <t>Басқа топтамаларға енгізілмеген, жылуды оқшаулайтын, дыбысты оқшаулайтын немесе дыбысты бәсеңдететін минералды материалдардан жасалған қоспалар мен бұйымдар</t>
  </si>
  <si>
    <t>Смеси и изделия из материалов минеральных теплоизоляционных, звукоизоляционных или звукопоглощающих, не включенных в другие группировки</t>
  </si>
  <si>
    <t>Торайлардағы, қалыптардағы немесе өзге де бастапқы пішіндегі құйма немесе айналы қолданбалы шойын</t>
  </si>
  <si>
    <t>Чугун передельный, литейный или зеркальный в чушках, болванках или в виде форм первичных прочих</t>
  </si>
  <si>
    <t>Ферроқорытпалар</t>
  </si>
  <si>
    <t>Ферросплавы</t>
  </si>
  <si>
    <t>Ферромарганец</t>
  </si>
  <si>
    <t>Феррохром</t>
  </si>
  <si>
    <t>Ферросилиций</t>
  </si>
  <si>
    <t>Ферросиликохром</t>
  </si>
  <si>
    <t>Ыстықтай илектелген өзектер мен шыбықтар; тоттанбайтын болаттан жасалған, ыстықтай илектелген, ыстықтай созылған немесе ыстықтай сығымдалған, бірақ одан әрі өңделмеген ашық профильдер</t>
  </si>
  <si>
    <t>Стержни и прутки горячекатаные; профили открытые из стали нержавеющей, горячекатаные, горячепротянутые или горячепрессованные, но без дальнейшей обработки</t>
  </si>
  <si>
    <t>Болаттан жасалған, суықтай пішіндеумен немесе июмен алынған профильдер мен бұрыштар және легірленбеген (көміртекті) болаттан жасалған қырланған табақтар</t>
  </si>
  <si>
    <t>Профили и уголки, полученные холодной штамповкой или гибкой из стали и листы ребристые из стали нелегированной (углеродистой)</t>
  </si>
  <si>
    <t>Болаттан жасалған түрлі диаметрдегі құбырлар, іші қуыс жіксіз профильдер</t>
  </si>
  <si>
    <t>Трубы разных диаметров, профили полые бесшовные из стали</t>
  </si>
  <si>
    <t>Құбырларға арналған құйылмаған болат фитингтер</t>
  </si>
  <si>
    <t>Фитинги для труб стальные, не литые</t>
  </si>
  <si>
    <t>Болаттан жасалған дәнекерлеу профильдері және шпунтты конструкциялар және теміржолдарға арналған қара металдардан жасалған бұйымдар</t>
  </si>
  <si>
    <t>Профили сварные и конструкции шпунтовые из стали и изделия из черных металлов для железнодорожных путей</t>
  </si>
  <si>
    <t>Үлкен және кіші диаметрлі құбырлар; құйма шойыннан жасалған іші қуыс профильдер</t>
  </si>
  <si>
    <t>Трубы большого и малого диаметров; профили пустотелые из чугуна литейного</t>
  </si>
  <si>
    <t>Құйма шойыннан құйылған құбырлар және құбырлар фитингтері</t>
  </si>
  <si>
    <t>Трубы и фитинги литые для труб из чугуна литейного</t>
  </si>
  <si>
    <t>Суықтай созу жолымен алынған сым</t>
  </si>
  <si>
    <t>Проволока, полученная путем холодного вытягивания</t>
  </si>
  <si>
    <t>Өңделмеген алюминий; алюминий оксиді</t>
  </si>
  <si>
    <t>Алюминий необработанный; оксид алюминия</t>
  </si>
  <si>
    <t>Өңделмеген қорғасын</t>
  </si>
  <si>
    <t>Свинец необработанный</t>
  </si>
  <si>
    <t>Өңделмеген мырыш</t>
  </si>
  <si>
    <t>Цинк необработанный</t>
  </si>
  <si>
    <t>Өңделмеген тазартылмаған мыс және мыс қорытпалары; мыс негізіндегі лигатуралар</t>
  </si>
  <si>
    <t>Медь рафинированная и сплавы медные, необработанные; лигатуры на основе меди</t>
  </si>
  <si>
    <t>Мыс пен мыс қорытпаларынан жасалған жартылай фабрикаттар</t>
  </si>
  <si>
    <t>Полуфабрикаты из меди и сплавов медных</t>
  </si>
  <si>
    <t>Мыс сым</t>
  </si>
  <si>
    <t>Проволока медная</t>
  </si>
  <si>
    <t>Бетоннан жасалған құрама құрылыс конструкциялары және құрама құрылыс металл конструкциялары</t>
  </si>
  <si>
    <t>Конструкции строительные сборные из бетона и металлоконструкции строительные сборные</t>
  </si>
  <si>
    <t>Бетоннан жасалған құрама құрылыс конструкциялары</t>
  </si>
  <si>
    <t>Конструкции строительные сборные из бетона</t>
  </si>
  <si>
    <t>Құрама құрылыс металл конструкциялары</t>
  </si>
  <si>
    <t>Металлоконструкции строительные сборные</t>
  </si>
  <si>
    <t>Металл конструкциялар және олардың бөліктері</t>
  </si>
  <si>
    <t>Металлоконструкции и их части</t>
  </si>
  <si>
    <t>Қара металдан немесе алюминийден жасалған өзге де конструкциялар, конструкциялардың бөліктері, тақталар, шыбықтар, бұрыштар, профильдер мен ұқсас бұйымдар</t>
  </si>
  <si>
    <t>Конструкции прочие, части конструкций, плиты, прутки, уголки, профили и изделия аналогичные из металлов черных или алюминия</t>
  </si>
  <si>
    <t>Қара металдан жасалған, электрлік қыздырусыз орталықтан жылыту радиаторлары</t>
  </si>
  <si>
    <t>Радиаторы для центрального отопления, без нагрева электрического, из металлов черных</t>
  </si>
  <si>
    <t>Ыстық су немесе төмен қысымды бу өндіруге арналған орталықтан жылыту қазандары</t>
  </si>
  <si>
    <t>Котлы центрального отопления для  производства горячей воды или пара с низким давлением</t>
  </si>
  <si>
    <t xml:space="preserve">Қаптамасы немесе флюстық материалдан жасалған өзекшесі бар сымдар, шыбықтар, құбырлар, пластиналар, электродтар  </t>
  </si>
  <si>
    <t>Проволока, прутки, трубы, пластины, электроды с покрытием или с сердечником из материала флюсового</t>
  </si>
  <si>
    <t>Қара металдан, мыстан немесе алюминийден жасалған раковиналар, жуғыштар, ванналар және өзге де санитарлық-техникалық бұйымдар және олардың  бөлшектері</t>
  </si>
  <si>
    <t>Раковины, мойки, ванны, изделия санитарно-технические  прочие и их части из металлов черных, меди или алюминия</t>
  </si>
  <si>
    <t>Сұйықтықты айдауға арналған орталықтан тепкіш сорғылар; өзге де сорғылар</t>
  </si>
  <si>
    <t>Насосы центробежные для перекачки жидкостей; насосы прочие</t>
  </si>
  <si>
    <t>Раковиналарға, жуғыштарға, бидеге, унитаздарға, ванналарға арналған шүмектер, шұралар, клапандар және ұқсас арматура; орталықтан жылыту радиаторларына арналған шұралар</t>
  </si>
  <si>
    <t>Краны, вентили, клапаны для раковин, моек, биде, унитазов, ванн и арматура аналогичная; вентили для радиаторов центрального отопления</t>
  </si>
  <si>
    <t>Шарикті немесе аунақшалы мойынтіректер</t>
  </si>
  <si>
    <t>Подшипники шариковые или роликовые</t>
  </si>
  <si>
    <t>Шахта үстіне орналастырылатын шахталық көтергіш құрылғыларының шығырлары; жер асты жұмыстарына арналған арнайы шығырлар; өзге де шығырлар және кабестандар</t>
  </si>
  <si>
    <t>Лебедки установок шахтных подъемных надшахтного размещения; лебедки специальные для работы под землей; лебедки прочие и кабестаны</t>
  </si>
  <si>
    <t>Деррик-крандар; көтергіш крандар; жылжымалы көтергіш фермалар, тіреу транспортерлері және көтергіш краны бар автомобиль-шеберханалар</t>
  </si>
  <si>
    <t>Деррик-краны; краны подъемные; фермы подъемные подвижные, транспортеры стоечные и автомобили-мастерские с краном подъемным</t>
  </si>
  <si>
    <t>Жылу алмастырғыш құрылғылар; тоңазытқыш жабдықтары және ауаны баптауға арналған жабдықтар</t>
  </si>
  <si>
    <t>Устройства теплообменные; оборудование холодильное и оборудование для кондиционирования воздуха</t>
  </si>
  <si>
    <t>Өрт сөндіргіштер</t>
  </si>
  <si>
    <t>Огнетушители</t>
  </si>
  <si>
    <t>Ауыл және орман шаруашылығына арналған тракторлар және шынжыр табанды тракторлар</t>
  </si>
  <si>
    <t>Тракторы для сельского и лесного хозяйства и тракторы гусеничные</t>
  </si>
  <si>
    <t>Соқалар және делегейлі тырмалар</t>
  </si>
  <si>
    <t>Плуги и бороны дисковые</t>
  </si>
  <si>
    <t>Өздігінен жүретін бульдозерлер, әмбебаптарды қоса алғанда</t>
  </si>
  <si>
    <t>Бульдозеры, включая универсальные, самоходные</t>
  </si>
  <si>
    <t>Тұрмыстық тоңазытқыштар мен мұздатқыштар</t>
  </si>
  <si>
    <t>Холодильники и морозильники бытовые</t>
  </si>
  <si>
    <t>Кір жуу орындарына арналған кір жуғыш машиналар; құрғақ тазалауға арналған машиналар; сыйымдылығы 10 кг асатын кептіру машиналары</t>
  </si>
  <si>
    <t>Машины стиральные для прачечных; машины для сухой чистки; машины сушильные емкостью свыше 10 кг</t>
  </si>
  <si>
    <t>Кір жуғыш машиналар және киім құрғатуға арналған тұрмыстық машиналар</t>
  </si>
  <si>
    <t>Машины стиральные и машины для сушки одежды бытовые</t>
  </si>
  <si>
    <t>Тұрмыстық желдеткіштер және сорғыш немесе рецеркуляциялық шкафтар</t>
  </si>
  <si>
    <t>Вентиляторы и шкафы вытяжные или рециркуляционные бытовые</t>
  </si>
  <si>
    <t>Электр қозғалтқышы қоса салынған тұрмыстық электромеханикалық құралдар</t>
  </si>
  <si>
    <t>Приборы электромеханические бытовые со встроенным электродвигателем</t>
  </si>
  <si>
    <t>Тұрмыстық шаңсорғыштар</t>
  </si>
  <si>
    <t>Пылесосы бытовые</t>
  </si>
  <si>
    <t>Сұйық толтырылған радиаторлар, электр конвекторлар және электр жылу желдеткіштер</t>
  </si>
  <si>
    <t>Радиаторы жидконаполненные, электроконвекторы и электротепловентиляторы</t>
  </si>
  <si>
    <t>Бір корпуста, кем дегенде, орталық процессор мен енгізу мен шығару құрылғысы болатын, құрастырылған немесе жеке блоктарда орналастырылған сандық есептеуіш машиналар</t>
  </si>
  <si>
    <t>Машины вычислительные цифровые, содержащие в одном корпусе, по крайней мере, центральный процессор и устройство ввода и вывода, комбинированные или размещенные в отдельных блоках</t>
  </si>
  <si>
    <t>Піспекті қозғалтқыштарды қосуға арналған қорғасын-қышқылды электр аккумуляторлар</t>
  </si>
  <si>
    <t>Аккумуляторы электрические свинцово-кислотные для запуска поршневых двигателей</t>
  </si>
  <si>
    <t>Піспекті қозғалтқыштарды қосуға арналған қорғасын-қышқылды аккумуляторлардан басқа қорғасын-қышқылды электр аккумуляторлар</t>
  </si>
  <si>
    <t>Аккумуляторы электрические свинцово-кислотные, кроме аккумуляторов свинцово-кислотных для запуска поршневых двигателей</t>
  </si>
  <si>
    <t>Никель-кадмийлі, никель-гидридті, литий-ионды, литий-полимерлі, никель-темірлі және өзге де электр аккумуляторлар</t>
  </si>
  <si>
    <t>Аккумуляторы электрические никель-кадмиевые, никель-гидридные, литиево-ионные, литиево-полимерные, никель-железные и прочие</t>
  </si>
  <si>
    <t>Тасымалданатын радиоқабылдағыштар</t>
  </si>
  <si>
    <t xml:space="preserve">Радиоприемники переносные </t>
  </si>
  <si>
    <t>Радиотаратушы қабылдағыштармен немесе дыбыс немесе бейнені жазу немесе ойнату аппаратурасымен біріктірілген немесе біріктірілмеген теледидар қабылдағыштары</t>
  </si>
  <si>
    <t>Приемники телевизионные, объединенные или нет с приемниками радиовещательными или звуко- или видеозаписывающей или воспроизводящей аппаратурой</t>
  </si>
  <si>
    <t>Жазу бейнекамералары және өзге де бейне жазатын немесе бейне жаңғыртатын аппаратура және сандық камералар</t>
  </si>
  <si>
    <t>Видеокамеры записывающие и аппаратура видеозаписывающая или видеовоспроизводящая прочая и камеры цифровые</t>
  </si>
  <si>
    <t>Медицинада, хирургияда, стоматологияда немесе ветеринарияда қолданылатын шприцтер</t>
  </si>
  <si>
    <t>Шприцы, применяемые в медицине, хирургии, стоматологии или ветеринарии</t>
  </si>
  <si>
    <t>Газды, сұйықтықты немесе электр энергиясын өндіруін немесе тұтынуын есептеуіштер</t>
  </si>
  <si>
    <t>Счетчики производства или потребления газа, жидкости или электроэнергии</t>
  </si>
  <si>
    <t>Сағаттар, сағат механизмдері мен сағат бөліктерінен басқа</t>
  </si>
  <si>
    <t>Часы, кроме механизмов часовых и частей часов</t>
  </si>
  <si>
    <t>Жеңіл жолаушылар автомобильдері</t>
  </si>
  <si>
    <t>Автомобили легковые пассажирские</t>
  </si>
  <si>
    <t>Он немесе одан көп адамды тасымалдауға арналған автомобильдер</t>
  </si>
  <si>
    <t>Автомобили для перевозки десяти или более человек</t>
  </si>
  <si>
    <t>Жүк автомобильдері</t>
  </si>
  <si>
    <t>Автомобили грузовые</t>
  </si>
  <si>
    <t>Арнайы және мамандандырылған автомобильдер</t>
  </si>
  <si>
    <t>Автомобили специальные и специализированные</t>
  </si>
  <si>
    <t>Жолсыз жағдайларда пайдалануға арналған жүкті өзі түсіретін автомобильдер</t>
  </si>
  <si>
    <t>Автомобили-самосвалы для использования в условиях бездорожья</t>
  </si>
  <si>
    <t>Тіркемелер және жартылай тіркемелер; контейнерлер</t>
  </si>
  <si>
    <t>Прицепы и полуприцепы; контейнеры</t>
  </si>
  <si>
    <t>тұруға және туризмге арналған тіркемелер және жартылай тіркемелер</t>
  </si>
  <si>
    <t>прицепы и полуприцепы для жилья или туризма</t>
  </si>
  <si>
    <t>Өзге де тіркемелер және жартылай тіркемелер</t>
  </si>
  <si>
    <t>Прицепы и полуприцепы прочие</t>
  </si>
  <si>
    <t xml:space="preserve">Өздігінен жүрмейтін жүк вагондары  </t>
  </si>
  <si>
    <t>Вагоны грузовые несамоходные</t>
  </si>
  <si>
    <t>Темір жол локомотивтерінің, моторлы трамвай вагондары мен жылжымалы құрамның бөліктері, бекіту заттары мен арматураны қоса алғанда; қозғалысты басқаруға арналған механикалық жабдықтар</t>
  </si>
  <si>
    <t>Части локомотивов железнодорожных, трамвайных моторных вагонов и подвижного состава, включая  крепежные изделия и арматуру; оборудования механическое для управления движением</t>
  </si>
  <si>
    <t>Қаңқасы негізінен металл арнайы отыруға арналған жиһаз</t>
  </si>
  <si>
    <t>Мебель для сидения специальная в основном с металлическим каркасом</t>
  </si>
  <si>
    <t>Қаңқасы негізінен ағаш отыруға арналған жиһаз</t>
  </si>
  <si>
    <t>Мебель для сидения в основном с деревянным каркасом</t>
  </si>
  <si>
    <t xml:space="preserve">Басқа топтамаларға енгізілмеген отыруға арналған жиһаз  </t>
  </si>
  <si>
    <t>Мебель для сидения, не включенная в другие группировки</t>
  </si>
  <si>
    <t>Кеңселік ағаш жиһаз</t>
  </si>
  <si>
    <t>Мебель офисная деревянная</t>
  </si>
  <si>
    <t xml:space="preserve">Сауда кәсіпорындарына арналған ағаш жиһаз  </t>
  </si>
  <si>
    <t>Мебель деревянная для предприятий торговли</t>
  </si>
  <si>
    <t>Ас үй жиһазы</t>
  </si>
  <si>
    <t>Мебель кухонная</t>
  </si>
  <si>
    <t xml:space="preserve">Асхана мен қонақ бөлмеге арналған ағаш жиһаз   </t>
  </si>
  <si>
    <t>Мебель деревянная для столовой и гостиной</t>
  </si>
  <si>
    <t>Матрастар</t>
  </si>
  <si>
    <t>Матрасы</t>
  </si>
  <si>
    <t>Электр энергиясы</t>
  </si>
  <si>
    <t>Электроэнергия</t>
  </si>
  <si>
    <t>Техника электронно-вычеслительная, ее детали и принадлежности</t>
  </si>
  <si>
    <t>Өздігінен жүретін біршөмішті механикалық экскаваторлар және толық айналмайтын шөмішті тиегіштер; кен өндіру өнеркәсібіне арналған өзге де машиналар</t>
  </si>
  <si>
    <t>Экскаваторы одноковшовые механические самоходные и погрузчики ковшовые неполноворотные, машины самоходные для горнодобывающей промышленности прочие</t>
  </si>
  <si>
    <t>Кен өндіру өнеркәсібі</t>
  </si>
  <si>
    <t>Горнодобывающая промышленность</t>
  </si>
  <si>
    <t>Өңдеу өнеркәсібі</t>
  </si>
  <si>
    <t>Обрабатывающая промышленность</t>
  </si>
  <si>
    <t>Электр энергиясын, газ бен су өндіру және бөлу</t>
  </si>
  <si>
    <t>Производство и распределение электроэнергии, газа и воды</t>
  </si>
  <si>
    <t>1. Өнімнің (тауарлардың) және шикізаттың жекелеген түрлерінің ресурстары мен пайдалану</t>
  </si>
  <si>
    <t xml:space="preserve">      Ресурсы и использование отдельных видов продукции (товаров) и сырья</t>
  </si>
  <si>
    <t>Басқа топтамаларға енгізілмеген, мұнайды айдаудың өзге де жеңіл өнімдері, жеңіл мұнай дистиллятары</t>
  </si>
  <si>
    <t>Продукты перегонки нефти легкие прочие, дистилляты нефтяные легкие, не включенные в другие группировки</t>
  </si>
  <si>
    <t>Жазық илек</t>
  </si>
  <si>
    <t>Прокат плоский</t>
  </si>
  <si>
    <t>Суықтай илектелген, ені 600 мм кем жазық илек (жабылмаған болат илек және жалатылған, гальваникалық немесе өзге де жабыны бар жазық илек)</t>
  </si>
  <si>
    <t>Прокат плоский шириной менее 600 мм холоднокатаный (без покрытия, стальной и плакированный, с гальваническим или прочим покрытием)</t>
  </si>
  <si>
    <t>Медициналық және стоматологиялық құралдар мен керек-жарақтар және терапевтік аспаптар мен құралдар; ортопедиялық протездер мен керек-жарақтар</t>
  </si>
  <si>
    <t>Инструменты и принадлежности медицинские и стоматологические и приборы и приспособления терапевтические; протезы и приспособления ортопедические</t>
  </si>
  <si>
    <t>Сұйықтықтардың шығынын немесе деңгейін өлшеуге арналған электронды аспаптар</t>
  </si>
  <si>
    <t>Приборы для измерения расхода или уровня жидкостей электронные</t>
  </si>
  <si>
    <t>Бағалау – өнімді экспортқа нақты шығару мен кедендік жүк мәлімдемелерінің соңғы тіркелу мерзімдерінің әр түрлі болуы себебінен туындайтын,  сонымен қатар өнім қорларының өзгеруі есебінен ресурстар мен пайдалану баланстарын құру кезіндегі айырмашылық (тепе-теңсіздік).
Бюллетенде сонымен бірге төмендегі себептер бойынша ресурстар мен пайдалану баланстары құрылмайтын тауарлық айқындамалар келтірілген:
айлық есептілік нысандарында өнеркәсіп және ауыл шаруашылығы салалары бойынша деректердің жоқтығынан; 
өндіріс және кедендік статистикасы бойынша өлшеудің түрлі бірліктерін қолданудан;</t>
  </si>
  <si>
    <t xml:space="preserve">В бюллетене по оперативным данным приведены ресурсы и использование важнейших видов продукции (товаров): природного топлива, нефтепродуктов, отдельных видов продукции производственно-технического назначения и потребительских товаров.
Ресурсы включают объем производства (добычи) конкретного вида продукции (товара), поступление его из других стран (СНГ и других стран мира), изменение уровня запасов у производителей, оптовых и розничных предприятий, потребителей.
Производство (добыча) – количество добытой или произведенной на территории республики продукции (товаров). 
Данные об экспортно-импортных операциях Республики Казахстан приведены на основе грузовых таможенных деклараций без учета неорганизованной торговли по данным Комитета государственных доходов Министерства финансов Республики Казахстан и общегосударственного статистического наблюдения по форме 1-ТС «Отчет о взаимной торговле товарами с государствами-членами таможенного союза».
Импорт – ввоз из-за границы товаров, предназначенных для использования внутри страны и для реэкспорта.
Экспорт – вывоз из страны товаров для реализации на внешнем рынке, а также реэкспорт товаров иностранного происхождения.
В стоимостном выражении данные экспортно-импортных операций рассчитываются путем перевода данных таможенных деклараций в долларовом эквиваленте в национальную валюту по средневзвешенному курсу валют отчетного периода.
Реализация на внутреннем рынке определяет объем потребления продукции внутри страны.
</t>
  </si>
  <si>
    <t>Оценка – разница (дисбаланс), возникающая при формировании баланса ресурсов и использования по причине различных сроков фактической отгрузки продукции на экспорт и окончательной регистрации  таможенных деклараций на товары, а также за счет изменения запасов продукции.
В бюллетене также приведены товарные позиции, по которым не формируются балансы ресурсов и использования по причине:
отсутствия в формах месячной отчетности данных по промышленности и сельскому хозяйству;
применения разных единиц измерения по производству и таможенной статистике.</t>
  </si>
  <si>
    <t xml:space="preserve">Бюллетеньде жедел ақпарат деректері бойынша өнімдердің (тауарлардың) аса маңызды түрлерінің ресурстары мен пайдалану теңгерімі: табиғи отын, мұнай өнімдері, өндірістік-техникалық мақсатқа арналған өнімдердің жекелеген түрлері мен тұтыну тауарлары келтірілген.
Ресурстар өнімдердің (тауарлардың) нақты түрінің өндірісі (өндіру) көлемін, олардың басқа елдерден (ТМД және әлемнің басқа елдерінен) түсуін, өндірушілердегі қорлар деңгейінің өзгеруін, көтерме және бөлшек сауда кәсіпорындарын, тұтынушыларды қамтиды.
Өндіріс (өндіру) – республика аумағында өндірілген немесе шығарылған өнімдер (тауарлар) көлемі. 
Қазақстан Республикасындағы экспорт-импорт операциялары туралы деректер Қазақстан Республикасы Қаржы министрлігінің Мемлекеттік табыстар комитетінің ұйымдастырылмаған сауданы есепке алмағандағы кедендік жүк мәлімдемелерінің және 1-ТС «Кеден одағына мүше-мемлекеттерде тауарлармен өзара сауда туралы есеп» жалпымемлекеттік статистикалық байқау бойынша негізінде келтірілген.
Импорт – ел ішінде пайдалану мақсатында және кері экспорт үшін шетелден тауарлар әкелу. 
Экспорт – сыртқы рынокта өткізу үшін тауарларды елден әкету, сондай-ақ шетелде шығарылатын тауарлардың кері экспорты.
Экспорттық-импорттық операциялардың құндық мәлiметтерi есептi мерзiмнiң валюталарының орташа өлшемдi курсы бойынша ұлттық валютаға долларлық баламадағы кеден декларацияларының мәлiметтерiнiң аудармасы жолымен есеп айырысады.
Ішкі нарықта өткізу өнімнің ел ішінде тұтынылған көлемін анықтайды.
</t>
  </si>
  <si>
    <t>2. Дәнді-дақылдардың және көкөністердің өндірісі, экспорты мен импорты</t>
  </si>
  <si>
    <t xml:space="preserve">    Производство, экспорт и импорт культур зерновых и овощей </t>
  </si>
  <si>
    <t>© Қазақстан Республикасы Стратегиялық жоспарлау және реформалар агенттігі Ұлттық статистика бюросы</t>
  </si>
  <si>
    <t>Продукты молочные (без учета молока свежего)</t>
  </si>
  <si>
    <t>Сүт өнімдері (жаңа қайнатылған сүт есебінсіз)</t>
  </si>
  <si>
    <t>Шарап-барлығы  (жүзім сидрасы және сусласының есебінсіз)</t>
  </si>
  <si>
    <t>Вина-всего  (без учета сидра и сусла виноградного)</t>
  </si>
  <si>
    <t>Электр доғалы дәнекерлеу үшін пайдаланылатын, бағалы емес металдан жасалған қаптамасы бар электродтар</t>
  </si>
  <si>
    <t>Электроды с покрытием из металлов недрагоценных, используемые для сварки электродуговой</t>
  </si>
  <si>
    <t>Қара металдардан жасалған ванналар</t>
  </si>
  <si>
    <t>Ванны из металлов черных</t>
  </si>
  <si>
    <t>Көпірлі (жылжымайтын тіректегі крандардан басқа), төрт тағанды, порталды крандар, пневмодоңғалақты жүрістегі жылжымалы көтергіш фермалар және қайтатиегіш крандар (порталды тиеуіштер)</t>
  </si>
  <si>
    <t>Краны мостовые (кроме кранов на неподвижных опорах), козловые, портальные, фермы подъемные подвижные на пневмоколесном ходу и краны перегрузочные (погрузчики портальные)</t>
  </si>
  <si>
    <t>Миксерлер, тамақ өнімдерін ұсақтағыштар және шырынсыққыштар</t>
  </si>
  <si>
    <t>Миксеры, измельчители продуктов пищевых и соковыжималки</t>
  </si>
  <si>
    <t>Электронды-есептеу техникасы, оның бөліктері мен керек-жарақтары</t>
  </si>
  <si>
    <t>Өздігінен жүретін біршөмішті механикалық экскаваторлар және толық алмайтын шөмішті тиегіштер</t>
  </si>
  <si>
    <t>Экскаваторы одноковшовые механические самоходные и погрузчики ковшовые неполноворотные</t>
  </si>
  <si>
    <t>Счетчики жидкости (включая калиброванные)</t>
  </si>
  <si>
    <t>Электр энергиясын есептеуіштер (калибрлейтіндерді қоса)</t>
  </si>
  <si>
    <t>Әжетхана қағазы</t>
  </si>
  <si>
    <t>Бумага туалетная</t>
  </si>
  <si>
    <t>Құрамында 0,013 г/л аспайтын қорғасыны бар, TEL немесе TML қоспалары жоқ, ұшқынмен тұтанатын қозғалтқыштарға арналған моторлық бензин (айдау температурасы - 30-220 Цельсий градусы)</t>
  </si>
  <si>
    <t>Бензин моторный (температура перегонки - 30-220 градусов Цельсия) для двигателей с искровым зажиганием, с содержанием свинца не более 0,013 г/л, без добавок TEL или TML</t>
  </si>
  <si>
    <t xml:space="preserve">Тіс пасталары және тіс тазалауға арналған ұнтақтар  </t>
  </si>
  <si>
    <t>Пасты зубные и порошки для чистки зубов</t>
  </si>
  <si>
    <t>Отқа төзімді қыш кірпіштер, блоктар, тақтайшалар және осыған ұқсас отқа төзімді құрылыстық қыш материалдар, кремнеземдік тасты ұннан немесе диатомитті топырақтан жасалған материалдардан басқа</t>
  </si>
  <si>
    <t>Кирпичи керамические огнеупорные, блоки, плитки и материалы строительные керамические огнеупорные аналогичные, кроме материалов из муки каменной кремнеземистой или земель диатомитовых</t>
  </si>
  <si>
    <t>Құрамында балшық-топырақтың (Al2O3), кремнеземнің (SiO2), олардың қоспасының немесе қосылысының 50 салм.% артық, отқа төзімді кірпіштер, блоктар, тақтайшалар және осыған ұқсас қыш бұйымдар</t>
  </si>
  <si>
    <t>Кирпичи огнеупорные, блоки, плитки и изделия аналогичные керамические огнеупорные, содержащие более 50 мас.% глинозема (Al2O3), кремнезема (SiO2), их смеси или соединения</t>
  </si>
  <si>
    <t>Отқа төзімді кірпіштер, блоктар, тақтайшалар және өзге де осыған ұқсас қыш бұйымдар</t>
  </si>
  <si>
    <t>Кирпичи огнеупорные, блоки, плитки и изделия аналогичные керамические огнеупорные прочие</t>
  </si>
  <si>
    <t>Сұйықтық есептеуіштер (калибрлейтіндерді қоса)</t>
  </si>
  <si>
    <t>Счетчики электроэнергии (включая калиброванные)</t>
  </si>
  <si>
    <t>Пайызбен
В процентах</t>
  </si>
  <si>
    <t>Ресурстар</t>
  </si>
  <si>
    <t>Ресурсы</t>
  </si>
  <si>
    <t>Пайдалану</t>
  </si>
  <si>
    <t>Использование</t>
  </si>
  <si>
    <t>x</t>
  </si>
  <si>
    <t xml:space="preserve">Өнімнің атауы
</t>
  </si>
  <si>
    <t>Тас көмір және лигнит (қоңыр көмір), мың тонна</t>
  </si>
  <si>
    <t>Өндіріс</t>
  </si>
  <si>
    <t>Импорт</t>
  </si>
  <si>
    <t>Экспорт</t>
  </si>
  <si>
    <t>Ішкі нарықта өткізу</t>
  </si>
  <si>
    <t>тас көмір, мың тонна</t>
  </si>
  <si>
    <t>лигнит (қоңыр көмір), мың тонна</t>
  </si>
  <si>
    <t>Шымтезек, тонна</t>
  </si>
  <si>
    <t>Битуминоз минералдарынан алынған шикі мұнай және шикі мұнай өнімдері, мың тонна</t>
  </si>
  <si>
    <t>шикі мұнай (көмірсутектердің табиғи қоспасы), битуминозды минералдардан алынған мұнайды қоса алғанда, мың тонна</t>
  </si>
  <si>
    <t>газ конденсаты, мың тонна</t>
  </si>
  <si>
    <t>Газ тәрізді күйдегі табиғи газ (тауарлық шығарылым), млн.текше метр</t>
  </si>
  <si>
    <t>Ілеспе мұнай газы, млн.текше метр</t>
  </si>
  <si>
    <t>Темір кендері, мың тонна</t>
  </si>
  <si>
    <t>Мыс кендері мен қойыртпалары, мың тонна</t>
  </si>
  <si>
    <t>Алюминий кендері мен қойыртпалары, мың тонна</t>
  </si>
  <si>
    <t>Қорғасын кендері мен қойыртпалары, мың тонна</t>
  </si>
  <si>
    <t>Мырыш кендері мен қойыртпалары, мың тонна</t>
  </si>
  <si>
    <t>Хром кендері мен қойыртпалары, мың тонна</t>
  </si>
  <si>
    <t>Әктас және ғаныш, тонна</t>
  </si>
  <si>
    <t>Бор және кальцийленбеген доломит, тонна</t>
  </si>
  <si>
    <t>Табиғи құм, тонна</t>
  </si>
  <si>
    <t>Саз және ақсаз, тонна</t>
  </si>
  <si>
    <t>Табиғи барий сульфаты және карбонаты, барит қойыртпалары, тонна</t>
  </si>
  <si>
    <t>Тұз және таза натрий хлориді, теңіз суы; тағамдық тұз, тонна</t>
  </si>
  <si>
    <t>Бағалау</t>
  </si>
  <si>
    <t>Асбест, тонна</t>
  </si>
  <si>
    <t>Ет және құс еті, тағамдық қосымша ет өнімдері (ірі қара мал және құс еттерінің барлық түрлері бойынша өлі салмағымен берілген мәліметтер), тонна</t>
  </si>
  <si>
    <t>құс еті, тағамдық қосымша ет өнімдері (ірі қара мал және құс еттерінің барлық түрлері бойынша өлі салмағымен берілген мәліметтер), тонна</t>
  </si>
  <si>
    <t>Ірі қара малдың, қойдың, ешкінің, шошқаның майлары, тонна</t>
  </si>
  <si>
    <t>Өзге де тұздалған, тұздық судағы, кептірілген немесе ысталған ет және етті тағамдық қосымша өнімдер (шошқа етінен, ірі қара мал етінен басқасы); еттен немесе етті қосымша өнімдерден жасалған тағамдық ұн және ұнтақ, тонна</t>
  </si>
  <si>
    <t>Еттен, етті қосымша өнімдерден немесе жануарлар қанынан жасалған өзге де дайын және консервіленген өнімдер, еттен және етті қосымша өнімдерден жасалған жартылай фабрикаттардан басқа, тонна</t>
  </si>
  <si>
    <t>шұжықтар және осыған ұқсас еттен, етті қосымша өнімдерден немесе жануарлар қанынан жасалған өнімдер, тонна</t>
  </si>
  <si>
    <t>Өңделген және консервіленген балық, тонна</t>
  </si>
  <si>
    <t>Жеміс және көкөніс шырындары, тонна</t>
  </si>
  <si>
    <t>Өңделген және консервіленген көкөністер, картоптан басқа; көкөністерден және саңырауқұлақтардан жасалған дайын тамақ өнімдері, тонна</t>
  </si>
  <si>
    <t>Өңделген және консервіленген жемістер мен жаңғақтар, тонна</t>
  </si>
  <si>
    <t>Өсімдік майы, тонна</t>
  </si>
  <si>
    <t>күнбағыс майы, тонна</t>
  </si>
  <si>
    <t>Маргарин және ұқсас өнімдер, тонна</t>
  </si>
  <si>
    <t>Сүт өнімдері (жаңа қайнатылған сүт есебінсіз), тонна</t>
  </si>
  <si>
    <t>өңделген сұйық сүт және кілегей, тонна</t>
  </si>
  <si>
    <t>қатты түрдегі сүт, тонна</t>
  </si>
  <si>
    <t>сары май, тонна</t>
  </si>
  <si>
    <t>ірімшік және сүзбе, тонна</t>
  </si>
  <si>
    <t>қант немесе басқа да тәттілендіргіш заттар қосылған немесе қосылмаған, қатты емес пішіндегі қойылтылған сүт және кілегей, тонна</t>
  </si>
  <si>
    <t>өзге де ұйытылған немесе ашытылған йогурт, сүт және кілегей, тонна</t>
  </si>
  <si>
    <t>Балмұздақ және тағамдық мұз (шәрбатты, мәмпәсиді қоса алғанда), балмұздақ дайындауға арналған қоспалар мен негіздерден басқа, тонна</t>
  </si>
  <si>
    <t>Ұн, тонна</t>
  </si>
  <si>
    <t>Жарма күрішті қосқанда, тонна</t>
  </si>
  <si>
    <t>жартылай ақталған немесе толық ақталған немесе тазартылған немесе уатылған күріш, тонна</t>
  </si>
  <si>
    <t>Нан-тоқаш және кондитерлік өнімдер, тонна</t>
  </si>
  <si>
    <t>нан; торттар және кондитерлік өнімдер; тәттілендіргіш заттар қосылған өзге де нан-тоқаш өнімдері, тонна</t>
  </si>
  <si>
    <t>кепкен нан және печенье; ұзақ уақыт сақтауға арналған кондитерлік өнімдер және тәтті тоқаштар, тонна</t>
  </si>
  <si>
    <t>Макарондар, кеспелер, кускус және ұннан жасалған ұқсас өнімдер, тонна</t>
  </si>
  <si>
    <t>Қант, тонна</t>
  </si>
  <si>
    <t>Шоколад, шоколад пен қанттан жасалған кондитерлік өнімдер, тонна</t>
  </si>
  <si>
    <t>Кофе және шай, тонна</t>
  </si>
  <si>
    <t>Сірке суы, тұздықтар, аралас дәмқосарлар, қыша ұны және ұнтағы; дайын қыша, тонна</t>
  </si>
  <si>
    <t>Тағамдық тұз, тонна</t>
  </si>
  <si>
    <t>Наубайханалық ашытқылар; белсенді ашытқылар, тонна</t>
  </si>
  <si>
    <t>Арақ және арақ-ликер өнімдері, мың литр</t>
  </si>
  <si>
    <t>Тазартылған жүзім шарабынан немесе жүзім сығындысынан жасалған спирт, мың литр</t>
  </si>
  <si>
    <t>коньяк және коньяк сусындары, мың литр</t>
  </si>
  <si>
    <t>Шарап-барлығы (жүзім сидрасы және сусласының есебінсіз), мың литр</t>
  </si>
  <si>
    <t>табиғи көпіршікті шарап, мың литр</t>
  </si>
  <si>
    <t>шампан, мың литр</t>
  </si>
  <si>
    <t>көпіршікті шараптан басқа, табиғи жүзім шарабы, мың литр</t>
  </si>
  <si>
    <t>ферменттелген сусындар (алма сидрі, алмұрт сидрі, бал сусыны); құрамында алкоголь бар аралас сусындар (сидрсыз), мың литр</t>
  </si>
  <si>
    <t>вермут және өзге де табиғи хош иістендірілген жүзім шараптары, мың литр</t>
  </si>
  <si>
    <t>Сыра, сыра қайнатудың шөгінділері мен қалдықтарынан басқа, мың литр</t>
  </si>
  <si>
    <t>Уыт, тонна</t>
  </si>
  <si>
    <t>Минералды сулар және алкогольсіз сусындар, мың литр</t>
  </si>
  <si>
    <t>Cигареттер мен папиростар, млн. дана</t>
  </si>
  <si>
    <t>Кардо және тарақпен түтілген мақта, тонна</t>
  </si>
  <si>
    <t>Иірімжіп және тігін, мақта-мата жіптері, тонна</t>
  </si>
  <si>
    <t>Кардо түтілген және тарақпен түтілген жүннен немесе жануарлардың қылшықты қылдарынан немесе жылқы қылынан жасалған маталар, мың шаршы метр</t>
  </si>
  <si>
    <t>Мақта-маталы маталар, мың шаршы метр</t>
  </si>
  <si>
    <t>Тоқу тәсілімен өндірілген жасанды үлбір, мың теңге</t>
  </si>
  <si>
    <t>Көрпелер (электрлі көрпелерден басқа) және жол жамылғылары, мың дана</t>
  </si>
  <si>
    <t>Кілемдер және кілем бұйымдары, мың шаршы метр</t>
  </si>
  <si>
    <t>Сырт киім, мың дана</t>
  </si>
  <si>
    <t>машинамен немесе қолмен тоқылған трикотаж сырт киімдер, мың дана</t>
  </si>
  <si>
    <t>Ішкі киім, мың дана</t>
  </si>
  <si>
    <t>Емшектегі балаларға арналған киімдер мен киім аксессуарлары, мың теңге</t>
  </si>
  <si>
    <t>Спортқа, шаңғы тебуге және суға түсуге арналған және өзге де костюмдер, мың дана</t>
  </si>
  <si>
    <t>Машинамен немесе қолмен тоқылған, трикотаж, колготтар, рейтузалар, шұлықтар, ұйықтар және өзге де шұлық бұйымдар, мың теңге</t>
  </si>
  <si>
    <t>Машинамен немесе қолмен тоқылған трикотаж свитерлер, жемпірлер, пуловерлер, кардигандар, жилеттер мен ұқсас бұйымдар, мың дана</t>
  </si>
  <si>
    <t>Аяқ киім, спорттық, қорғаныштық және ортопедиялық аяқ киімнен басқа, мың жұп</t>
  </si>
  <si>
    <t>Бойлай тілінген немесе жарылған, бөліктерге бөлінген немесе кесілген, қалыңдығы 6 мм-ден жоғары ағаш материалдары; сіңдірілмеген, темір жол немесе трамвай ағаш шпалдары, мың текше метр</t>
  </si>
  <si>
    <t>Сүректен және өзге де ағаш материалдарынан жасалған ағаш-талшықты тақталар, мың шаршы метр</t>
  </si>
  <si>
    <t>Шпон; желімделген фанера тақталары және сығымдалған сүрек, мың теңге</t>
  </si>
  <si>
    <t>Ағаш құрылыс конструкциялары және ағаш бұйымдары (құрама конструкциялардан басқа), мың теңге</t>
  </si>
  <si>
    <t>басқа топтамаларға енгізілмеген ағаш құрылыс конструкциялары мен ағаш бұйымдары, тонна</t>
  </si>
  <si>
    <t>Ағаш құрама құрылыс конструкциялары, тонна</t>
  </si>
  <si>
    <t>Гигиеналық немесе косметикалық майлықтар, сүлгілер немесе дастархандар дайындауға арналған қағаз, целлюлоза мақта және  целлюлоза талшықтарынан жасалған мата, тонна</t>
  </si>
  <si>
    <t>Қағаз массасынан, қағаздан, целлюлоза мақтасынан немесе целлюлоза талшықты төсемнен жасалған әжетхана қағазы, бет орамалдары, гигиеналық немесе косметикалық майлықтар мен сүлгілер, ас үйлік дастарқандар мен майлықтар, тонна</t>
  </si>
  <si>
    <t>Әжетхана қағазы, тонна</t>
  </si>
  <si>
    <t>Санитарлық-гигиеналық сүлгілер мен тампондар, балаларға арналған жөргектер мен жаялықтар және ұқсас санитарлық-гигиеналық бұйымдар, қағаз массасынан, қағаздан, целлюлоза мақтасынан немесе  целлюлоза талшықтарынан жасалған матадан дайындалған бұйымдар мен иім аксессуарлары</t>
  </si>
  <si>
    <t>Дәптерлер, тонна</t>
  </si>
  <si>
    <t>Тас көмірден, лигниттен немесе шымтезектен алынған кокс және жартылай кокс; ретортты көмір, тонна</t>
  </si>
  <si>
    <t>Мотор отыны (бензин, соның ішінде авиациялық), тонна</t>
  </si>
  <si>
    <t>Құрамында 0,013 г/л аспайтын қорғасыны бар, TEL немесе TML қоспалары жоқ, ұшқынмен тұтанатын қозғалтқыштарға арналған моторлық бензин (айдау температурасы - 30-220 Цельсий градусы), тонна</t>
  </si>
  <si>
    <t>Басқа топтамаларға енгізілмеген, мұнайды айдаудың өзге де жеңіл өнімдері, жеңіл мұнай дистиллятары, тонна</t>
  </si>
  <si>
    <t>Керосин, тонна</t>
  </si>
  <si>
    <t>Газойльдер (дизельдік отын), тонна</t>
  </si>
  <si>
    <t>Басқа топтамаларға енгізілмеген, мұнайды айдаудың өзге де орташа өнімдері, орташа мұнай дистиллятары, тонна</t>
  </si>
  <si>
    <t>Басқа топтамаларға енгізілмеген мұнай отыны (мазут), тонна</t>
  </si>
  <si>
    <t>Басқа топтамаларға енгізілмеген ауыр мұнай дистиллятары, тонна</t>
  </si>
  <si>
    <t>Мұнай газдары және өзге де газ тәрізді көмірсутектер, табиғи газдан басқа, тонна</t>
  </si>
  <si>
    <t>сұйытылған пропан және бутан, тонна</t>
  </si>
  <si>
    <t>тазартылған газдар, этиленді, пропиленді, бутиленді, бутадиенді қоса және өзге де мұнай газдары, мың. тенге</t>
  </si>
  <si>
    <t>Мұнай коксы, мұнай битумы және мұнайды немесе мұнай өнімдерін өңдеуден алынған өзге де қалдықтар, тонна</t>
  </si>
  <si>
    <t>Хром оксидтері мен гидроксидтері (хром үшоксидінен басқа), тонна</t>
  </si>
  <si>
    <t>Фосфор, тонна</t>
  </si>
  <si>
    <t>Күкірт қышқылы, тонна</t>
  </si>
  <si>
    <t>Сульфидтер, сульфиттер, сульфаттар, тонна</t>
  </si>
  <si>
    <t>Белгілі немесе белгісіз химиялық құрамдағы карбидтер, тонна</t>
  </si>
  <si>
    <t>Минералды немесе химиялық азотты тыңайтқыштар, тонна</t>
  </si>
  <si>
    <t>Минералды немесе химиялық фосфорлы тыңайтқыштар, тонна</t>
  </si>
  <si>
    <t>Бастапқы пішіндегі этилен полимерлері, тонна</t>
  </si>
  <si>
    <t>Бастапқы пішіндегі стирол полимерлері, тонна</t>
  </si>
  <si>
    <t>Бастапқы пішіндегі өзге де аминшайырлар, фенолды шайырлар және полиуретандар, тонна</t>
  </si>
  <si>
    <t>Полимерлер негізіндегі бояулар мен лактар, тонна</t>
  </si>
  <si>
    <t>Бояулар мен лактар және олармен байланысты өзге де өнімдер; суретшілерге арналған бояулар және баспаханалық бояулар, тонна</t>
  </si>
  <si>
    <t>қасбеттердің үстіңгі беттерін, ғимараттардың ішкі қабырғаларын, едендерді, төбелерді және т.б. дайындауға арналған отқа төзімсіз құрамдар, тонна</t>
  </si>
  <si>
    <t>Сабын және сабын ретінде пайдалануға арналған беттік-белсенді органикалық заттар және препараттар; сабынмен және жуу құралдарымен сіңдірілген немесе қапталған қағаз, мақталы толтырмалар, киіз, фетр және тоқылмаған материалдар, тонна</t>
  </si>
  <si>
    <t>Тазалағыш пасталар, тазалағыш ұнтақтар және өзге де құралдар, тонна</t>
  </si>
  <si>
    <t>Парфюмерия және косметикалық құралдар, тонна</t>
  </si>
  <si>
    <t>шашқа арналған сусабындар, лактар, шашты бұйралауға немесе сәндеуге арналған препараттар, тонна</t>
  </si>
  <si>
    <t>тіс протездеріне арналған бекітетін ұнтақтарды қоса, ауыз қуысы мен тіс тазарту құралдары, тонна</t>
  </si>
  <si>
    <t>Тіс пасталары және тіс тазалауға арналған ұнтақтар, тонна</t>
  </si>
  <si>
    <t>қырынуға арналған құралдар; дезодоранттар және терге қарсы құралдар; ванна қабылдауға арналған құрамдар; басқа топтамаларға енгізілмеген, өзге де парфюмериялық, косметикалық және сәндену құралдары, тонна</t>
  </si>
  <si>
    <t>Желімдер және желатиндер және желатиндердің туындылары, альбуминдерді қоса, тонна</t>
  </si>
  <si>
    <t>Майлайтын материалдар; жапсырмалар, антифриздер, тонна</t>
  </si>
  <si>
    <t>Цементтерге, құрылыс ерітінділеріне немесе бетондарға арналған қосымшалар, тонна</t>
  </si>
  <si>
    <t>Провитаминдер, витаминдер және олардың туындылары, тонна</t>
  </si>
  <si>
    <t>Антибиотиктер, кг</t>
  </si>
  <si>
    <t>Пневматикалық резеңке жаңа шиналар, дана</t>
  </si>
  <si>
    <t>Автобустар немесе жүк автомобильдеріне, авиацияға арналған пневматикалық резеңке жаңа шиналар, дана</t>
  </si>
  <si>
    <t>Ауылшаруашылығы машиналарына арналған шиналар, өзге де жаңа пневматикалық резеңке шиналар, дана</t>
  </si>
  <si>
    <t>Резеңке камералар, көлемді немесе жастықшалы шиналар, ауыспалы протекторлар және шеңберлі ленталар, дана</t>
  </si>
  <si>
    <t>Пневматикалық қалпына келтірілген резеңке шиналар, дана</t>
  </si>
  <si>
    <t>Резеңке (эбониттен басқа) құбырлар, түтіктер, жеңдер мен шлангілер, тонна</t>
  </si>
  <si>
    <t>Резеңкеден жасалған конвейерлік (транспортерлік) ленталар және жетекті белдіктер, тонна</t>
  </si>
  <si>
    <t>Пластмасса құбырлар, түтіктер, жеңдер мен шлангілер және олардың фитингтері, тонна</t>
  </si>
  <si>
    <t>Этилен полимерлерінен жасалған қатты құбырлар, түтіктер, жеңдер мен шлангілер, тонна</t>
  </si>
  <si>
    <t>Орамдарда немесе тақталар түріндегі, пластмассалардан жасалған, еденге, қабырғаларға және төбеге арналған жабындар, мың шаршы метр</t>
  </si>
  <si>
    <t>Пластмассалардан жасалған есіктер, терезелер, есік қораптары және терезе рамалары, есік босағалары, терезе қақпақтары, жалюзилер және ұқсас бұйымдар мен олардың бөліктері, тонна</t>
  </si>
  <si>
    <t>Линолеум және винил, линолеум және т.б. түріндегі иілімді еден жабындары, мың шаршы метр</t>
  </si>
  <si>
    <t>Пластмассалардан жасалған тұр-мыстық асханалық, ас үйлік, дәрет-ханалық және өзге де заттар, тонна</t>
  </si>
  <si>
    <t>Табақты шыны, мың теңге</t>
  </si>
  <si>
    <t>Шыныдан жасалған көпқабатты оқшаулайтын бұйымдар; шыны айналар, тонна</t>
  </si>
  <si>
    <t>Іші қуыс шыны, мың дана</t>
  </si>
  <si>
    <t>Шыныдан жасалған бөтелкелер, банкілер, флакондар және өзге де ыдыстар, ампулалардан басқа; шыныдан жасалған тығындар, қақпақтар және өзге де тығындайтын құралдар, мың дана</t>
  </si>
  <si>
    <t>Шыныдан жасалған консервілеуге арналған банкілер, тығындар, қақпақтар және ұқсас бұйымдар, мың дана</t>
  </si>
  <si>
    <t>Шыны талшығы, тонна</t>
  </si>
  <si>
    <t>Отқа төзімді бұйымдар, тонна</t>
  </si>
  <si>
    <t>Отқа төзімді қыш кірпіштер, блоктар, тақтайшалар және осыған ұқсас отқа төзімді құрылыстық қыш материалдар, кремнеземдік тасты ұннан немесе диатомитті топырақтан жасалған материалдардан басқа, тонна</t>
  </si>
  <si>
    <t>Құрамында балшық-топырақтың (Al2O3), кремнеземнің (SiO2), олардың қоспасының немесе қосылысының 50 салм.% артық, отқа төзімді кірпіштер, блоктар, тақтайшалар және осыған ұқсас қыш бұйымдар, тонна</t>
  </si>
  <si>
    <t>Отқа төзімді кірпіштер, блоктар, тақтайшалар және өзге де осыған ұқсас қыш бұйымдар, тонна</t>
  </si>
  <si>
    <t>Отқа төзімді цементтер, құрылыс ерітінділері, бетондар және басқа топтамаларға енгізілмеген ұқсас құрамдар, тонна</t>
  </si>
  <si>
    <t>Қыш тақтайшалар мен тақталар, шаршы метр</t>
  </si>
  <si>
    <t>Күйдірілген саздан жасалған кірпіштер, тақтайшалар және құрылыс бұйымдары, мың теңге</t>
  </si>
  <si>
    <t>Электр машиналарға, құрылғыларға және жабдықтарға арналған қыш электр оқшаулатқыштары және оқшаулаушы арматура, тонна</t>
  </si>
  <si>
    <t>Портландцемент (ақтан басқа), тонна</t>
  </si>
  <si>
    <t>Сөндірілген, сөндірілмеген және гидравликалық әк, тонна</t>
  </si>
  <si>
    <t>Ғаныш, тонна</t>
  </si>
  <si>
    <t>Бетоннан жасалған құрылыстық мақсаттағы бұйымдар, тонна</t>
  </si>
  <si>
    <t>Цементтен, бетоннан немесе жасанды тастан жасалған тақтайшалар, тақталар, кірпіштер және ұқсас бұйымдар, тонна</t>
  </si>
  <si>
    <t>Ғаныштан жасалған құрылыстық мақсаттағы бұйымдар, мың шаршы метр</t>
  </si>
  <si>
    <t>Ғанышкартон, мың шаршы метр</t>
  </si>
  <si>
    <t>Тауарлық бетон, мың тонна</t>
  </si>
  <si>
    <t>Құрылыс ерітінділері, тонна</t>
  </si>
  <si>
    <t>Ескерткіштерге, әрлеуге және құрылысқа арналған өңделген тас, тонна</t>
  </si>
  <si>
    <t>Табиғи тастан жасалған төсемтас, жиектастар және төсеуге арналған тақталар (тақта тастан басқа), тонна</t>
  </si>
  <si>
    <t>Асфальттан немесе ұқсас материалдардан жасалған төбе жабатын немесе қаптама бұйымдар, орамдарда, мың шаршы метр</t>
  </si>
  <si>
    <t>Блоктарда, табақтарда немесе орамдардағы қож мақта, минералды силикат мақта және ұқсас минералды мақталар (олардың қоспаларын қоса), тонна</t>
  </si>
  <si>
    <t>Басқа топтамаларға енгізілмеген, жылуды оқшаулайтын, дыбысты оқшаулайтын немесе дыбысты бәсеңдететін минералды материалдардан жасалған қоспалар мен бұйымдар, тонна</t>
  </si>
  <si>
    <t>Бұйымдардағы, қалыптардағы немесе өзге де бастапқы пішіндегі құйма немесе айналы қолданбалы шойын, тонна</t>
  </si>
  <si>
    <t>Ферроқорытпалар, тонна</t>
  </si>
  <si>
    <t>Ферромарганец, тонна</t>
  </si>
  <si>
    <t>Феррохром, тонна</t>
  </si>
  <si>
    <t>Ферросилиций, тонна</t>
  </si>
  <si>
    <t>Ферросиликохром, тонна</t>
  </si>
  <si>
    <t>Жазық илек, мың тонна</t>
  </si>
  <si>
    <t>Ыстықтай илектелген өзектер мен шыбықтар; тоттанбайтын болаттан жасалған, ыстықтай илектелген, ыстықтай созылған немесе ыстықтай сығымдалған, бірақ одан әрі өңделмеген ашық профильдер, тонна</t>
  </si>
  <si>
    <t>Болаттан жасалған дәнекерлеу профильдері және шпунтты конструкциялар және теміржолдарға арналған қара металдардан жасалған бұйымдар, тонна</t>
  </si>
  <si>
    <t>Болаттан жасалған түрлі диаметрдегі құбырлар, іші қуыс жіксіз профильдер, тонна</t>
  </si>
  <si>
    <t>Құбырларға арналған құйылмаған болат фитингтер, тонна</t>
  </si>
  <si>
    <t>Суықтай илектелген, ені 600 мм кем жазық илек (жабылмаған болат илек және жалатылған, гальваникалық немесе өзге де жабыны бар жазық илек), тонна</t>
  </si>
  <si>
    <t>Болаттан жасалған, суықтай пішіндеумен немесе июмен алынған профильдер мен бұрыштар және легірленбеген (көміртекті) болаттан жасалған қырланған табақтар, тонна</t>
  </si>
  <si>
    <t>Үлкен және кіші диаметрлі құбырлар; құйма шойыннан жасалған іші қуыс профильдер, тонна</t>
  </si>
  <si>
    <t>Құйма шойыннан құйылған құбырлар және құбырлар фитингтері, тонна</t>
  </si>
  <si>
    <t>Суықтай созу жолымен алынған сым, тонна</t>
  </si>
  <si>
    <t>Өңделмеген алюминий; алюминий оксиді, тонна</t>
  </si>
  <si>
    <t>Өңделмеген қорғасын, тонна</t>
  </si>
  <si>
    <t>Өңделмеген мырыш, тонна</t>
  </si>
  <si>
    <t>Өңделмеген тазартылмаған мыс және мыс қорытпалары; мыс негізіндегі лигатуралар, тонна</t>
  </si>
  <si>
    <t>Мыс пен мыс қорытпаларынан жасалған жартылай фабрикаттар, тонна</t>
  </si>
  <si>
    <t>Мыс сым, тонна</t>
  </si>
  <si>
    <t>Бетоннан жасалған құрама құрылыс конструкциялары және құрама құрылыс металл конструкциялары, тонна</t>
  </si>
  <si>
    <t>Бетоннан жасалған құрама құрылыс конструкциялары, тонна</t>
  </si>
  <si>
    <t>Құрама құрылыс металл конструкциялары, тонна</t>
  </si>
  <si>
    <t>Металл конструкциялар және олардың бөліктері, тонна</t>
  </si>
  <si>
    <t>Қара металдан немесе алюминийден жасалған өзге де конструкциялар, конструкциялардың бөліктері, тақталар, шыбықтар, бұрыштар, профильдер мен ұқсас бұйымдар, тонна</t>
  </si>
  <si>
    <t>Қара металдан жасалған, электрлік қыздырусыз орталықтан жылыту радиаторлары, тонна</t>
  </si>
  <si>
    <t>Ыстық су немесе төмен қысымды бу өндіруге арналған орталықтан жылыту қазандары, дана</t>
  </si>
  <si>
    <t>Қаптамасы немесе флюстық материалдан жасалған өзекшесі бар сымдар, шыбықтар, құбырлар, пластиналар, электродтар, тонна</t>
  </si>
  <si>
    <t>Электр доғалы дәнекерлеу үшін пайдаланылатын, бағалы емес металдан жасалған қаптамасы бар электродтар, тонна</t>
  </si>
  <si>
    <t>Қара металдан, мыстан немесе алюминийден жасалған раковиналар, жуғыштар, ванналар және өзге де санитарлық-техникалық бұйымдар және олардың  бөлшектері, мың теңге</t>
  </si>
  <si>
    <t>Қара металдардан жасалған ванналар, мың дана</t>
  </si>
  <si>
    <t>Сұйықтықты айдауға арналған орталықтан тепкіш сорғылар; өзге де сорғылар, дана</t>
  </si>
  <si>
    <t>Раковиналарға, жуғыштарға, бидеге, унитаздарға, ванналарға арналған шүмектер, шұралар, клапандар және ұқсас арматура; орталықтан жылыту радиаторларына арналған шұралар, тонна</t>
  </si>
  <si>
    <t>Шарикті немесе аунақшалы мойынтіректер, тонна</t>
  </si>
  <si>
    <t>Шахта үстіне орналастырылатын шахталық көтергіш құрылғыларының шығырлары; жер асты жұмыстарына арналған арнайы шығырлар; өзге де шығырлар және кабестандар, дана</t>
  </si>
  <si>
    <t>Деррик-крандар; көтергіш крандар; жылжымалы көтергіш фермалар, тіреу транспортерлері және көтергіш краны бар автомобиль-шеберханалар, дана</t>
  </si>
  <si>
    <t>Көпірлі (жылжымайтын тіректегі крандардан басқа), төрт тағанды, порталды крандар, пневмодоңғалақты жүрістегі жылжымалы көтергіш фермалар және қайтатиегіш крандар (порталды тиеуіштер), дана</t>
  </si>
  <si>
    <t>Жылу алмастырғыш құрылғылар; тоңазытқыш жабдықтары және ауаны баптауға арналған жабдықтар, дана</t>
  </si>
  <si>
    <t>Өрт сөндіргіштер, дана</t>
  </si>
  <si>
    <t>Ауыл және орман шаруашылығына арналған тракторлар және шынжыр табанды тракторлар, дана</t>
  </si>
  <si>
    <t>Соқалар және делегейлі тырмалар, дана</t>
  </si>
  <si>
    <t>Өздігінен жүретін бульдозерлер, әмбебаптарды қоса алғанда, дана</t>
  </si>
  <si>
    <t>Өздігінен жүретін біршөмішті механикалық экскаваторлар және толық айналмайтын шөмішті тиегіштер; кен өндіру өнеркәсібіне арналған өзге де машиналар, дана</t>
  </si>
  <si>
    <t>Өздігінен жүретін біршөмішті механикалық экскаваторлар және толық алмайтын шөмішті тиегіштер, дана</t>
  </si>
  <si>
    <t>Тұрмыстық тоңазытқыштар мен мұздатқыштар, дана</t>
  </si>
  <si>
    <t>Кір жуу орындарына арналған кір жуғыш машиналар; құрғақ тазалауға арналған машиналар; сыйымдылығы 10 кг асатын кептіру машиналары, дана</t>
  </si>
  <si>
    <t>Кір жуғыш машиналар және киім құрғатуға арналған тұрмыстық машиналар, дана</t>
  </si>
  <si>
    <t>Тұрмыстық желдеткіштер және сорғыш немесе рецеркуляциялық шкафтар, дана</t>
  </si>
  <si>
    <t>Электр қозғалтқышы қоса салынған тұрмыстық электромеханикалық құралдар, дана</t>
  </si>
  <si>
    <t>Тұрмыстық шаңсорғыштар, дана</t>
  </si>
  <si>
    <t>Миксерлер, тамақ өнімдерін ұсақтағыштар және шырынсыққыштар, дана</t>
  </si>
  <si>
    <t>Сұйық толтырылған радиаторлар, электр конвекторлар және электр жылу желдеткіштер, дана</t>
  </si>
  <si>
    <t>Электронды-есептеу техникасы, оның бөліктері мен керек-жарақтары, дана</t>
  </si>
  <si>
    <t>Бір корпуста, кем дегенде, орталық процессор мен енгізу мен шығару құрылғысы болатын, құрастырылған немесе жеке блоктарда орналастырылған сандық есептеуіш машиналар, дана</t>
  </si>
  <si>
    <t>Піспекті қозғалтқыштарды қосуға арналған қорғасын-қышқылды электр аккумуляторлар, дана</t>
  </si>
  <si>
    <t>Піспекті қозғалтқыштарды қосуға арналған қорғасын-қышқылды аккумуляторлардан басқа қорғасын-қышқылды электр аккумуляторлар, дана</t>
  </si>
  <si>
    <t>Никель-кадмийлі, никель-гидридті, литий-ионды, литий-полимерлі, никель-темірлі және өзге де электр аккумуляторлар, дана</t>
  </si>
  <si>
    <t>Тасымалданатын радиоқабылдағыштар, дана</t>
  </si>
  <si>
    <t>Радиотаратушы қабылдағыштармен немесе дыбыс немесе бейнені жазу немесе ойнату аппаратурасымен біріктірілген немесе біріктірілмеген теледидар қабылдағыштары, дана</t>
  </si>
  <si>
    <t>Жазу бейнекамералары және өзге де бейне жазатын немесе бейне жаңғыртатын аппаратура және сандық камералар, дана</t>
  </si>
  <si>
    <t>Медициналық және стоматологиялық құралдар мен керек-жарақтар және терапевтік аспаптар мен құралдар; ортопедиялық протездер мен керек-жарақтар, мың теңге</t>
  </si>
  <si>
    <t>Медицинада, хирургияда, стоматологияда немесе ветеринарияда қолданылатын шприцтер, мың  дана</t>
  </si>
  <si>
    <t>Сұйықтықтардың шығынын немесе деңгейін өлшеуге арналған электронды аспаптар, дана</t>
  </si>
  <si>
    <t>Газды, сұйықтықты немесе электр энергиясын өндіруін немесе тұтынуын есептеуіштер, дана</t>
  </si>
  <si>
    <t>Сұйықтық есептеуіштер (калибрлейтіндерді қоса), дана</t>
  </si>
  <si>
    <t>Электр энергиясын есептеуіштер (калибрлейтіндерді қоса), дана</t>
  </si>
  <si>
    <t>Сағаттар, сағат механизмдері мен сағат бөліктерінен басқа, дана</t>
  </si>
  <si>
    <t>Жеңіл жолаушылар автомобильдері, дана</t>
  </si>
  <si>
    <t>Он немесе одан көп адамды тасымалдауға арналған автомобильдер, дана</t>
  </si>
  <si>
    <t>Жүк автомобильдері, дана</t>
  </si>
  <si>
    <t>Арнайы және мамандандырылған автомобильдер, дана</t>
  </si>
  <si>
    <t>Жолсыз жағдайларда пайдалануға арналған жүкті өзі түсіретін автомобильдер, дана</t>
  </si>
  <si>
    <t>Тіркемелер және жартылай тіркемелер; контейнерлер, дана</t>
  </si>
  <si>
    <t>Тұруға және туризмге арналған тіркемелер және жартылай тіркемелер, дана</t>
  </si>
  <si>
    <t>Өзге де тіркемелер және жартылай тіркемелер, дана</t>
  </si>
  <si>
    <t>Өздігінен жүрмейтін жүк вагондары, дана</t>
  </si>
  <si>
    <t>Темір жол локомотивтерінің, моторлы трамвай вагондары мен жылжымалы құрамның бөліктері, бекіту заттары мен арматураны қоса алғанда; қозғалысты басқаруға арналған механикалық жабдықтар, млн. теңге</t>
  </si>
  <si>
    <t>Қаңқасы негізінен металл арнайы отыруға арналған жиһаз, дана</t>
  </si>
  <si>
    <t>Қаңқасы негізінен ағаш отыруға арналған жиһаз, дана</t>
  </si>
  <si>
    <t>Басқа топтамаларға енгізілмеген отыруға арналған жиһаз, дана</t>
  </si>
  <si>
    <t>Кеңселік ағаш жиһаз, дана</t>
  </si>
  <si>
    <t>Сауда кәсіпорындарына арналған ағаш жиһаз, дана</t>
  </si>
  <si>
    <t>Ас үй жиһазы, дана</t>
  </si>
  <si>
    <t>Асхана мен қонақ бөлмеге арналған ағаш жиһаз, дана</t>
  </si>
  <si>
    <t>Матрастар, дана</t>
  </si>
  <si>
    <t>Электр энергиясы, млн. кВт. сағ.</t>
  </si>
  <si>
    <t>Наименование продукции</t>
  </si>
  <si>
    <t>Уголь каменный и лигнит (уголь бурый), тыс.тонн</t>
  </si>
  <si>
    <t>Производство</t>
  </si>
  <si>
    <t>Реализация на внутреннем рынке</t>
  </si>
  <si>
    <t>уголь каменный, тыс.тонн</t>
  </si>
  <si>
    <t>лигнит (уголь бурый), тыс.тонн</t>
  </si>
  <si>
    <t>Торф, тонн</t>
  </si>
  <si>
    <t>Нефть сырая и нефтепродукты сырые, полученные из минералов битуминозных, тыс.тонн</t>
  </si>
  <si>
    <t>нефть сырая (природная смесь углеводородов), включая нефть, полученную из минералов битуминозных, тыс.тонн</t>
  </si>
  <si>
    <t>конденсат газовый, тыс.тонн</t>
  </si>
  <si>
    <t>Газ природный (естественный) в газообразном состоянии (товарный выпуск), млн.куб.м</t>
  </si>
  <si>
    <t>Газ нефтяной попутный, млн.куб.м</t>
  </si>
  <si>
    <t>Руды железные, тыс.тонн</t>
  </si>
  <si>
    <t>Руды и концентраты медные, тыс.тонн</t>
  </si>
  <si>
    <t>Руды и концентраты алюминиевые, тыс.тонн</t>
  </si>
  <si>
    <t>Руды и концентраты свинцовые, тыс.тонн</t>
  </si>
  <si>
    <t>Руды и концентраты цинковые, тыс.тонн</t>
  </si>
  <si>
    <t>Руды и концентраты хромовые, тыс.тонн</t>
  </si>
  <si>
    <t>Известняк и гипс, тонн</t>
  </si>
  <si>
    <t>Мел и доломит некальцинированный, тонн</t>
  </si>
  <si>
    <t>Пески природные , тонн</t>
  </si>
  <si>
    <t>Глины и каолин, тонн</t>
  </si>
  <si>
    <t>Cульфат и карбонат бария природные, концентраты баритовые, тонн</t>
  </si>
  <si>
    <t>Соль и хлорид натрия чистый,  вода морская; соль пищевая, тонн</t>
  </si>
  <si>
    <t>Оценка</t>
  </si>
  <si>
    <t>Асбест, тонн</t>
  </si>
  <si>
    <t>Мясо и мясо птицы, пищевые субпродукты (данные  производства приведены по мясу всех видов скота и птицы в убойном весе), тонн</t>
  </si>
  <si>
    <t>мясо птицы, пищевые субпродукты (данные  производства приведены по мясу всех видов скота и птицы в убойном весе), тонн</t>
  </si>
  <si>
    <t>Жиры скота  крупного рогатого, овец, коз, свиней, тонн</t>
  </si>
  <si>
    <t>Мясо и субпродукты мясные пищевые прочие, соленые, в рассоле, сушеные или копченые (исключая свинину, мясо крупного рогатого скота); мука пищевая и порошок из мяса или субпродуктов мясных, тонн</t>
  </si>
  <si>
    <t>Продукты готовые и консервированные из мяса, субпродуктов мясных или крови животных прочие, кроме полуфабрикатов готовых из мяса и субпродуктов мясных, тонн</t>
  </si>
  <si>
    <t>колбасы и изделия аналогичные из мяса, субпродуктов мясных или крови животных, тонн</t>
  </si>
  <si>
    <t>Рыба, ракообразные и моллюски переработанные и консервированные, тонн</t>
  </si>
  <si>
    <t>Соки фруктовые и овощные, тонн</t>
  </si>
  <si>
    <t>Овощи переработанные и консервированные, кроме картофеля; продукты пищевые готовые на основе овощей и грибов, тонн</t>
  </si>
  <si>
    <t>Плоды и орехи переработанные и консервированные, тонн</t>
  </si>
  <si>
    <t>Масла растительные, тонн</t>
  </si>
  <si>
    <t>масло подсолнечное, тонн</t>
  </si>
  <si>
    <t>Маргарин и продукты аналогичные, тонн</t>
  </si>
  <si>
    <t>Продукты молочные (без учета молока свежего), тонн</t>
  </si>
  <si>
    <t>молоко обработанное жидкое и сливки, тонн</t>
  </si>
  <si>
    <t>молоко в твердой форме, тонн</t>
  </si>
  <si>
    <t>масло сливочное, тонн</t>
  </si>
  <si>
    <t>сыр и творог, тонн</t>
  </si>
  <si>
    <t>молоко и сливки сгущенные и с добавками или без добавок сахара или других подслащивающих веществ, не в твердых формах, тонн</t>
  </si>
  <si>
    <t>йогурт, молоко и сливки ферментированные или сквашенные прочие, тонн</t>
  </si>
  <si>
    <t>Мороженое и лед пищевой (включая щербет, леденцы), кроме смесей и основ для приготовления мороженого, тонн</t>
  </si>
  <si>
    <t>Мука, тонн</t>
  </si>
  <si>
    <t>Крупы, включая рис, тонн</t>
  </si>
  <si>
    <t>рис полуобрушенный или полностью обрушенный или очищенный или расколотый, тонн</t>
  </si>
  <si>
    <t>Хлебобулочные и кондитерские изделия, тонн</t>
  </si>
  <si>
    <t>хлеб; торты и изделия кондитерские; изделия хлебобулочные прочие с добавками веществ подслащивающих, тонн</t>
  </si>
  <si>
    <t>сухари и печенье; изделия кондитерские и пирожные длительного хранения, тонн</t>
  </si>
  <si>
    <t>Макароны, лапша, кускус и изделия мучные аналогичные, тонн</t>
  </si>
  <si>
    <t>Сахар, тонн</t>
  </si>
  <si>
    <t>Шоколад, изделия кондитерские из шоколада и сахара, тонн</t>
  </si>
  <si>
    <t>Чай и кофе, тонн</t>
  </si>
  <si>
    <t>Уксус, соусы, приправы смешанные, мука и порошок горчичные; горчица готовая, тонн</t>
  </si>
  <si>
    <t>Соль пищевая, тонн</t>
  </si>
  <si>
    <t>Дрожжи пекарные; дрожжи активные, тонн</t>
  </si>
  <si>
    <t>Водка и ликеро-водочные изделия, тыс.литров</t>
  </si>
  <si>
    <t>Спирт из дистиллированного виноградного вина или выжимок винограда, тыс.литров</t>
  </si>
  <si>
    <t>коньяк и напитки коньячные, тыс.литров</t>
  </si>
  <si>
    <t>Вина-всего (без учета сидра и сусла виноградного), тыс.литров</t>
  </si>
  <si>
    <t>вино игристое натуральное, тыс.литров</t>
  </si>
  <si>
    <t>шампанское, тыс.литров</t>
  </si>
  <si>
    <t>вино виноградное натуральное, кроме вина игристого, тыс.литров</t>
  </si>
  <si>
    <t>напитки ферментированные (сидр яблочный, сидр грушевый, напиток медовый); напитки смешанные, содержащие алкоголь (без сидра), тыс.литров</t>
  </si>
  <si>
    <t>вермут и вина виноградные натуральные ароматизированные прочие, тыс.литров</t>
  </si>
  <si>
    <t>Пиво, кроме осадков и отходов пивоварения, тыс.литров</t>
  </si>
  <si>
    <t>Солод, тонн</t>
  </si>
  <si>
    <t>Воды минеральные и напитки безалкогольные, тыс.литров</t>
  </si>
  <si>
    <t>Cигареты и папиросы, млн. штук</t>
  </si>
  <si>
    <t>Хлопок, кардо- и гребнечесаный, тонн</t>
  </si>
  <si>
    <t>Пряжа и швейные нитки, хлопчатобумажные, тонн</t>
  </si>
  <si>
    <t>Ткани из шерсти кардочесаной и гребнечесаной или из волоса животных грубого или волоса конского, тыс.кв.м</t>
  </si>
  <si>
    <t>Ткани хлопчатобумажные, тыс.кв.м</t>
  </si>
  <si>
    <t>Мех искусственный, произведенный ткацким способом, тыс. тенге</t>
  </si>
  <si>
    <t>Одеяла (кроме одеял электрических) и пледы дорожные, тыс. штук</t>
  </si>
  <si>
    <t>Ковры и изделия ковровые, тыс.кв.м</t>
  </si>
  <si>
    <t>Одежда верхняя, тыс. штук</t>
  </si>
  <si>
    <t>одежда верхняя трикотажная машинного или ручного вязания, тыс. штук</t>
  </si>
  <si>
    <t>Белье нижнее,  штук</t>
  </si>
  <si>
    <t>Одежда и аксессуары одежды для грудных детей, тыс. тенге</t>
  </si>
  <si>
    <t>Костюмы спортивные, лыжные и купальные и одежда прочая, тыс. штук</t>
  </si>
  <si>
    <t>Колготы, рейтузы, чулки, носки и изделия чулочные прочие трикотажные, машинного или ручного вязания, тыс.тенге</t>
  </si>
  <si>
    <t>Свитеры, джемперы, пуловеры, кардиганы, жилеты и изделия аналогичные трикотажные машинного или ручного вязания, тыс.штук</t>
  </si>
  <si>
    <t>Обувь, кроме спортивной, защитной и ортопедической,  тыс.пар</t>
  </si>
  <si>
    <t>Лесоматериалы, продольно распиленные или расколотые, разрезанные на части или раскроенные, толщиной более 6 мм; шпалы деревянные железнодорожные или трамвайные, непропитанные, тыс.куб.м</t>
  </si>
  <si>
    <t>Плиты древесно-волокнистые из древесины и материалов одревесневших, прочих, тыс.кв.м</t>
  </si>
  <si>
    <t>Шпон; листы фанеры клееной и древесина прессованная , тыс.тенге</t>
  </si>
  <si>
    <t>Конструкции строительные деревянные и изделия столярные (кроме конструкций сборных), тыс.тенге</t>
  </si>
  <si>
    <t>конструкции строительные деревянные и изделия столярные, не включенные в другие группировки, тонн</t>
  </si>
  <si>
    <t>Конструкции строительные сборные деревянные, тонн</t>
  </si>
  <si>
    <t>Бумага для изготовления гигиенических или косметических салфеток, полотенец или скатертей, целлюлозная вата и полотно из целлюлозных волокон, тонн</t>
  </si>
  <si>
    <t>Бумага туалетная, платки носовые, салфетки и полотенца гигиенические или косметические, скатерти и салфетки столовые из массы бумажной, бумаги, ваты целлюлозной или полотна из волокна целлюлозного, тонн</t>
  </si>
  <si>
    <t>Бумага туалетная, тонн</t>
  </si>
  <si>
    <t>Санитарно-гигиенические полотенца и тампоны, детские подгузники и пеленки и аналогичные санитарно-гигиенические изделия, предметы и аксессуары одежды, из бумажной массы, бумаги, целлюлозной ваты или полотна из целлюлозных волокон, тонн</t>
  </si>
  <si>
    <t>Конверты, открытки-письма почтовые, открытки почтовые простые и карточки для корреспонденции из бумаги или картона; коробки, сумки, бумажники, книжки записные из бумаги или картона с принадлежностями канцелярскими бумажными, тонн</t>
  </si>
  <si>
    <t>Тетради, тонн</t>
  </si>
  <si>
    <t>Кокс и полукокс из угля каменного, лигнита или торфа; уголь ретортный, тонн</t>
  </si>
  <si>
    <t>Топливо моторное (бензин, в том числе авиационный), тонн</t>
  </si>
  <si>
    <t>Бензин моторный (температура перегонки - 30-220 градусов Цельсия) для двигателей с искровым зажиганием, с содержанием свинца не более 0,013 г/л, без добавок TEL или TML, тонн</t>
  </si>
  <si>
    <t>Продукты перегонки нефти легкие прочие, дистилляты нефтяные легкие, не включенные в другие группировки, тонн</t>
  </si>
  <si>
    <t>Керосин, тонн</t>
  </si>
  <si>
    <t>Газойли (топливо дизельное), тонн</t>
  </si>
  <si>
    <t>Продукты перегонки нефти средние прочие, дистилляты нефтяные средние, не включенные в другие группировки, тонн</t>
  </si>
  <si>
    <t>Топливо нефтяное (мазут), не включенное в другие группировки, тонн</t>
  </si>
  <si>
    <t>Дистилляты нефтяные тяжелые, не включенные в другие группировки, тонн</t>
  </si>
  <si>
    <t>Газы нефтяные и углеводороды газообразные прочие, кроме газа природного, тонн</t>
  </si>
  <si>
    <t>пропан и бутан сжиженные, тонн</t>
  </si>
  <si>
    <t>газы очищенные, включая этилен, пропилен, бутилен, бутадиен и газы нефтяные прочие, тыс.тенге</t>
  </si>
  <si>
    <t>Кокс нефтяной, битум нефтяной и остатки от переработки нефти или нефтепродуктов прочие, тонн</t>
  </si>
  <si>
    <t>Оксиды и гидроксиды хрома (кроме триоксида хрома), тонн</t>
  </si>
  <si>
    <t>Фосфор, тонн</t>
  </si>
  <si>
    <t>Кислота серная, тонн</t>
  </si>
  <si>
    <t>Сульфиды, сульфиты и сульфаты, тонн</t>
  </si>
  <si>
    <t>Карбиды определенного или неопределенного химического состава, тонн</t>
  </si>
  <si>
    <t>Удобрения азотные, минеральные или химические, тонн</t>
  </si>
  <si>
    <t>Удобрения фосфорные, минеральные или химические, тонн</t>
  </si>
  <si>
    <t>Полимеры этилена в первичных формах, тонн</t>
  </si>
  <si>
    <t>Полимеры стирола в первичных формах, тонн</t>
  </si>
  <si>
    <t>Аминосмолы прочие, смолы фенольные и полиуретаны в первичных формах, тонн</t>
  </si>
  <si>
    <t>Краски и лаки на основе полимеров, тонн</t>
  </si>
  <si>
    <t>Краски и лаки и связанные с ними продукты прочие; краска для художников и краска типографская, тонн</t>
  </si>
  <si>
    <t>составы неогнеупорные для подготовки поверхностей фасадов, внутренних стен зданий, полов, потолков т.п., тонн</t>
  </si>
  <si>
    <t>Мыло и вещества и препараты поверхностно-активные органические  для использования в качестве мыла; бумага, ватная набивка, войлок, фетр и материалы нетканые, пропитанные или покрытые мылом и моющими средствами, тонн</t>
  </si>
  <si>
    <t>Пасты  чистящие, порошки  и  средства чистящие прочие, тонн</t>
  </si>
  <si>
    <t>Парфюмерия и косметические средства, тонн</t>
  </si>
  <si>
    <t>шампуни, лаки для волос, препараты для завивки или укладки, тонн</t>
  </si>
  <si>
    <t>средства гигиены полости рта и зубов, включая порошки фиксирующие для зубных  протезов, тонн</t>
  </si>
  <si>
    <t>Пасты зубные и порошки для чистки зубов, тонн</t>
  </si>
  <si>
    <t>средства для бритья; дезодоранты и средства от пота; составы для принятия ванн; средства парфюмерные, косметические и туалетные прочие, не включенные в другие группировки, тонн</t>
  </si>
  <si>
    <t>Клей и желатины и производные желатинов, включая альбумины, тонн</t>
  </si>
  <si>
    <t>Материалы смазочные; присадки, антифризы, тонн</t>
  </si>
  <si>
    <t>Добавки для цементов, растворов строительных или бетонов, тонн</t>
  </si>
  <si>
    <t>Провитамины, витамины и их производные, тонн</t>
  </si>
  <si>
    <t>Антибиотики, кг</t>
  </si>
  <si>
    <t>Шины резиновые пневматические новые, штук</t>
  </si>
  <si>
    <t>Шины резиновые пневматические новые для автобусов или автомобилей грузовых, для авиации, штук</t>
  </si>
  <si>
    <t>Шины для сельскохозяйственных машин, прочие новые пневматические резиновые шины, штук</t>
  </si>
  <si>
    <t>Камеры резиновые, шины массивные или подушечные, протекторы сменные и ленты ободные, штук</t>
  </si>
  <si>
    <t>Шины резиновые пневматические восстановленные, штук</t>
  </si>
  <si>
    <t>Трубы, трубки, рукава и шланги из резины (кроме эбонита), тонн</t>
  </si>
  <si>
    <t>Ленты конвейерные (транспортерные) и ремни приводные из резины, тонн</t>
  </si>
  <si>
    <t>Трубы, трубки, рукава и шланги и их фитинги из пластмасс, тонн</t>
  </si>
  <si>
    <t>Трубы, трубки и шланги и их фитинги жесткие из полимеров этилена, тонн</t>
  </si>
  <si>
    <t>Покрытия для пола, стен и потолка из пластмасс, в рулонах или в форме плиток, тыс.кв.м</t>
  </si>
  <si>
    <t>Двери, окна, коробки для дверей и рамы оконные, пороги для дверей, ставни, жалюзи и изделия аналогичные и их части из пластмасс, тонн</t>
  </si>
  <si>
    <t>Линолеум и эластичные напольные покрытия типа винила, линолеума и т.д., тыс.кв.м</t>
  </si>
  <si>
    <t>Предметы домашнего обихода столовые, кухонные, туалетные и прочие из пластмасс, тонн</t>
  </si>
  <si>
    <t>Стекло листовое, тыс.тенге</t>
  </si>
  <si>
    <t>Изделия изолирующие многослойные из стекла; зеркала стеклянные, тонн</t>
  </si>
  <si>
    <t>Стекло полое, тыс.штук</t>
  </si>
  <si>
    <t>Бутылки, банки, флаконы и прочая тара из стекла, кроме ампул; пробки, крышки и средства укупорочные прочие из стекла, тыс. штук</t>
  </si>
  <si>
    <t>Банки для консервирования, пробки, крышки и изделия аналогичные из стекла, тыс. штук</t>
  </si>
  <si>
    <t>Стекловолокно, тонн</t>
  </si>
  <si>
    <t>Изделия огнеупорные, тонн</t>
  </si>
  <si>
    <t>Кирпичи керамические огнеупорные, блоки, плитки и материалы строительные керамические огнеупорные аналогичные, кроме материалов из муки каменной кремнеземистой или земель диатомитовых, тонн</t>
  </si>
  <si>
    <t>Кирпичи огнеупорные, блоки, плитки и изделия аналогичные керамические огнеупорные, содержащие более 50 мас.% глинозема (Al2O3), кремнезема (SiO2), их смеси или соединения, тонн</t>
  </si>
  <si>
    <t>Кирпичи огнеупорные, блоки, плитки и изделия аналогичные керамические огнеупорные прочие, тонн</t>
  </si>
  <si>
    <t>Цементы огнеупорные, растворы строительные, бетоны и составы аналогичные, не включенные в другие группировки, тонн</t>
  </si>
  <si>
    <t>Плитки и плиты керамические, кв.м.</t>
  </si>
  <si>
    <t>Кирпичи, плитки и изделия строительные из глины обожженной, тыс.тенге</t>
  </si>
  <si>
    <t>Изоляторы электрические  и арматура изолирующая керамические для машин, устройств и оборудования электрических, тонн</t>
  </si>
  <si>
    <t>Портландцемент (кроме белого), тонн</t>
  </si>
  <si>
    <t>Известь гашенная, негашеная и гидравлическая, тонн</t>
  </si>
  <si>
    <t>Гипс, тонн</t>
  </si>
  <si>
    <t>Изделия из бетона для строительных целей, тонн</t>
  </si>
  <si>
    <t>Плитки, плиты, кирпичи и изделия аналогичные из цемента, бетона или камня искусственного, тонн</t>
  </si>
  <si>
    <t>Изделия из гипса для строительных целей, тыс.кв.м</t>
  </si>
  <si>
    <t>Гипсокартон, тыс. кв.м</t>
  </si>
  <si>
    <t>Бетон товарный, тыс. тонн</t>
  </si>
  <si>
    <t>Растворы строительные, тонн</t>
  </si>
  <si>
    <t>Камень обработанный для памятников, отделки и строительства, тонн</t>
  </si>
  <si>
    <t>Брусчатка, камни бордюрные и плиты для мощения из камня природного (кроме сланца), тонн</t>
  </si>
  <si>
    <t>Изделия кровельные или облицовочные из асфальта или материалов аналогичных, в рулонах, тыс.кв.м</t>
  </si>
  <si>
    <t>Шлаковата, вата минеральная силикатная и ваты минеральные аналогичные (включая их смеси) в блоках, листах или рулонах, тонн</t>
  </si>
  <si>
    <t>Смеси и изделия из материалов минеральных теплоизоляционных, звукоизоляционных или звукопоглощающих, не включенных в другие группировки, тонн</t>
  </si>
  <si>
    <t>Чугун передельный, литейный или зеркальный в чушках, болванках или в виде форм первичных прочих, тонн</t>
  </si>
  <si>
    <t>Ферросплавы, тонн</t>
  </si>
  <si>
    <t>Ферромарганец, тонн</t>
  </si>
  <si>
    <t>Феррохром, тонн</t>
  </si>
  <si>
    <t>Ферросилиций, тонн</t>
  </si>
  <si>
    <t>Ферросиликохром, тонн</t>
  </si>
  <si>
    <t>Прокат плоский, тонн</t>
  </si>
  <si>
    <t>Стержни и прутки горячекатаные; профили открытые из стали нержавеющей, горячекатаные, горячепротянутые или горячепрессованные, но без дальнейшей обработки, тонн</t>
  </si>
  <si>
    <t>Профили сварные и конструкции шпунтовые из стали и изделия из черных металлов для железнодорожных путей, тонн</t>
  </si>
  <si>
    <t>Трубы разных диаметров, профили полые бесшовные из стали, тонн</t>
  </si>
  <si>
    <t>Фитинги для труб стальные, не литые, тонн</t>
  </si>
  <si>
    <t>Прокат плоский шириной менее 600 мм холоднокатаный (без покрытия, стальной и плакированный, с гальваническим или прочим покрытием), тонн</t>
  </si>
  <si>
    <t>Профили и уголки, полученные холодной штамповкой или гибкой из стали и листы ребристые из стали нелегированной (углеродистой), тонн</t>
  </si>
  <si>
    <t>Трубы большого и малого диаметров; профили пустотелые из чугуна литейного, тонн</t>
  </si>
  <si>
    <t>Трубы и фитинги литые для труб из чугуна литейного, тонн</t>
  </si>
  <si>
    <t>Проволока, полученная путем холодного вытягивания, тонн</t>
  </si>
  <si>
    <t>Алюминий необработанный; оксид алюминия , тонн</t>
  </si>
  <si>
    <t>Свинец необработанный, тонн</t>
  </si>
  <si>
    <t>Цинк необработанный, тонн</t>
  </si>
  <si>
    <t>Медь рафинированная и сплавы медные, необработанные; лигатуры на основе меди, тонн</t>
  </si>
  <si>
    <t>Полуфабрикаты из меди и сплавов медных, тонн</t>
  </si>
  <si>
    <t>Проволока медная, тонн</t>
  </si>
  <si>
    <t>Конструкции строительные сборные из бетона и металлоконструкции строительные сборные, тонн</t>
  </si>
  <si>
    <t>Конструкции строительные сборные из бетона, тонн</t>
  </si>
  <si>
    <t>Металлоконструкции строительные сборные, тонн</t>
  </si>
  <si>
    <t>Металлоконструкции и их части, тонн</t>
  </si>
  <si>
    <t>Конструкции прочие, части конструкций, плиты, прутки, уголки, профили и изделия аналогичные из металлов черных или алюминия, тонн</t>
  </si>
  <si>
    <t>Радиаторы для центрального отопления, без нагрева электрического, из металлов черных, тонн</t>
  </si>
  <si>
    <t>Котлы центрального отопления для  производства горячей воды или пара с низким давлением, штук</t>
  </si>
  <si>
    <t>Проволока, прутки, трубы, пластины, электроды с покрытием или с сердечником из материала флюсового, тонн</t>
  </si>
  <si>
    <t>Электроды с покрытием из металлов недрагоценных, используемые для сварки электродуговой, тонн</t>
  </si>
  <si>
    <t>Раковины, мойки, ванны, изделия санитарно-технические  прочие и их части из металлов черных, меди или алюминия, тыс.тенге</t>
  </si>
  <si>
    <t>Ванны из металлов черных,  тыс.штук</t>
  </si>
  <si>
    <t>Насосы центробежные для перекачки жидкостей; насосы прочие, штук</t>
  </si>
  <si>
    <t>Краны, вентили, клапаны для раковин, моек, биде, унитазов, ванн и арматура аналогичная; вентили для радиаторов центрального отопления, тонн</t>
  </si>
  <si>
    <t>Подшипники шариковые или роликовые, тонн</t>
  </si>
  <si>
    <t>Лебедки установок шахтных подъемных надшахтного размещения; лебедки специальные для работы под землей; лебедки прочие и кабестаны, штук</t>
  </si>
  <si>
    <t>Деррик-краны; краны подъемные; фермы подъемные подвижные, транспортеры стоечные и автомобили-мастерские с краном подъемным, штук</t>
  </si>
  <si>
    <t>Краны мостовые (кроме кранов на неподвижных опорах), козловые, портальные, фермы подъемные подвижные на пневмоколесном ходу и краны перегрузочные (погрузчики портальные), штук</t>
  </si>
  <si>
    <t>Устройства теплообменные; оборудование холодильное и оборудование для кондиционирования воздуха, штук</t>
  </si>
  <si>
    <t>Огнетушители, штук</t>
  </si>
  <si>
    <t>Тракторы для сельского и лесного хозяйства и тракторы гусеничные, штук</t>
  </si>
  <si>
    <t>Плуги и бороны дисковые, штук</t>
  </si>
  <si>
    <t>Бульдозеры, включая универсальные, самоходные, штук</t>
  </si>
  <si>
    <t>Экскаваторы одноковшовые механические самоходные и погрузчики ковшовые неполноворотные, машины самоходные для горнодобывающей промышленности прочие, штук</t>
  </si>
  <si>
    <t>Экскаваторы одноковшовые  механические самоходные и погрузчики ковшовые    неполноворотные, штук</t>
  </si>
  <si>
    <t>Холодильники и морозильники бытовые, штук</t>
  </si>
  <si>
    <t>Машины стиральные для прачечных; машины для сухой чистки; машины сушильные емкостью свыше 10 кг, штук</t>
  </si>
  <si>
    <t>Машины стиральные и машины для сушки одежды бытовые, штук</t>
  </si>
  <si>
    <t>Вентиляторы и шкафы вытяжные или рециркуляционные бытовые, штук</t>
  </si>
  <si>
    <t>Приборы электромеханические бытовые со встроенным электродвигателем, штук</t>
  </si>
  <si>
    <t>Пылесосы бытовые, штук</t>
  </si>
  <si>
    <t>Миксеры, измельчители продуктов пищевых и соковыжималки, штук</t>
  </si>
  <si>
    <t>Радиаторы жидконаполненные, электроконвекторы и электротепловентиляторы, штук</t>
  </si>
  <si>
    <t>Техника электронно-вычислительная, ее детали и принадлежности, штук</t>
  </si>
  <si>
    <t>Машины вычислительные цифровые, содержащие в одном корпусе, по крайней мере, центральный процес-сор и устройство ввода и вывода, комбинированные или размещенные в отдельных блоках, штук</t>
  </si>
  <si>
    <t>Аккумуляторы электрические свинцово-кислотные для запуска поршневых двигателей, штук</t>
  </si>
  <si>
    <t>Аккумуляторы электрические свинцово-кислотные, кроме аккумуляторов свинцово-кислотных для запуска поршневых двигателей, штук</t>
  </si>
  <si>
    <t>Аккумуляторы электрические никель-кадмиевые, никель-гидридные, литиево-ионные, литиево-полимерные, никель-железные и прочие, штук</t>
  </si>
  <si>
    <t>Радиоприемники переносные, штук</t>
  </si>
  <si>
    <t>Приемники телевизионные, объединенные или нет с приемниками радиовещательными или звуко- или видеозаписывающей или воспроизводящей аппаратурой, штук</t>
  </si>
  <si>
    <t>Видеокамеры записывающие и аппаратура видеозаписывающая или видеовоспроизводящая прочая и камеры цифровые, штук</t>
  </si>
  <si>
    <t>Инструменты и принадлежности медицинские и стоматологические и приборы и приспособления терапевтические; протезы и приспособления ортопедические, млн. тенге</t>
  </si>
  <si>
    <t>Шприцы, применяемые в медицине, хирургии, стоматологии или ветеринарии, тыс.штук</t>
  </si>
  <si>
    <t>Приборы для измерения расхода или уровня жидкостей электронные, штук</t>
  </si>
  <si>
    <t>Счетчики производства или потребления газа, жидкости или электроэнергии, штук</t>
  </si>
  <si>
    <t>Счетчики жидкости (включая калиброванные), штук</t>
  </si>
  <si>
    <t>Счетчики электроэнергии (включая калиброванные), штук</t>
  </si>
  <si>
    <t>Часы, кроме механизмов часовых и частей часов, штук</t>
  </si>
  <si>
    <t>Автомобили легковые пассажирские, штук</t>
  </si>
  <si>
    <t>Автомобили для перевозки десяти или более человек, штук</t>
  </si>
  <si>
    <t>Автомобили грузовые, штук</t>
  </si>
  <si>
    <t>Автомобили специальные и специализированные, штук</t>
  </si>
  <si>
    <t>Автомобили-самосвалы для использования в условиях бездорожья, штук</t>
  </si>
  <si>
    <t>Прицепы и полуприцепы; контейнеры, штук</t>
  </si>
  <si>
    <t>Прицепы и полуприцепы для жилья или туризма, штук</t>
  </si>
  <si>
    <t>Прицепы и полуприцепы прочие, штук</t>
  </si>
  <si>
    <t>Вагоны грузовые несамоходные, штук</t>
  </si>
  <si>
    <t>Части локомотивов железнодорожных, трамвайных моторных вагонов и подвижного состава, включая  крепежные изделия и арматуру; оборудования механическое для управления движением, млн. тенге</t>
  </si>
  <si>
    <t>Мебель для сидения специальная в основном с металлическим каркасом, штук</t>
  </si>
  <si>
    <t>Мебель для сидения в основном с деревянным каркасом, штук</t>
  </si>
  <si>
    <t>Мебель для сидения, не включенная в другие группировки, штук</t>
  </si>
  <si>
    <t>Мебель офисная деревянная, штук</t>
  </si>
  <si>
    <t>Мебель деревянная для предприятий торговли, штук</t>
  </si>
  <si>
    <t>Мебель кухонная, штук</t>
  </si>
  <si>
    <t>Мебель деревянная для столовой и гостиной, штук</t>
  </si>
  <si>
    <t>Матрасы, штук</t>
  </si>
  <si>
    <t>Электроэнергия,  млн.кВт.ч</t>
  </si>
  <si>
    <t>Өнімнің атауы</t>
  </si>
  <si>
    <t>Дәнді дақылдар*</t>
  </si>
  <si>
    <t>Қатты, жұмсақ бидай және суржик (меслин), тонна</t>
  </si>
  <si>
    <t>Жүгері (маис), тонна</t>
  </si>
  <si>
    <t>Арпа, тонна</t>
  </si>
  <si>
    <t>Қара бидай, тонна</t>
  </si>
  <si>
    <t>Сұлы, тонна</t>
  </si>
  <si>
    <t>Қарақұмық, тонна</t>
  </si>
  <si>
    <t>Ақталмаған күріш, тонна</t>
  </si>
  <si>
    <t>Көкөніс және жеміс</t>
  </si>
  <si>
    <t>Қырыққабат, тонна</t>
  </si>
  <si>
    <t>Бақша дақылдары, тонна</t>
  </si>
  <si>
    <t>Бұрыштар, тонна</t>
  </si>
  <si>
    <t>Қиярлар және корнишондар, тонна</t>
  </si>
  <si>
    <t>Баялдылар, тонна</t>
  </si>
  <si>
    <t>Қызанақтар, тонна</t>
  </si>
  <si>
    <t>Асханалық сәбіз, тонна</t>
  </si>
  <si>
    <t>Сарымсақ, тонна</t>
  </si>
  <si>
    <t>Басты пияз, тонна</t>
  </si>
  <si>
    <t>Асханалық қызылша, тонна</t>
  </si>
  <si>
    <t>Картоп, тонна</t>
  </si>
  <si>
    <t xml:space="preserve"> Экспорт</t>
  </si>
  <si>
    <t>Саңырауқұлақтар және трюфельдер, тонна</t>
  </si>
  <si>
    <t>Жаңа піскен жүзім, тонна</t>
  </si>
  <si>
    <t>Алмалар, тонна</t>
  </si>
  <si>
    <t xml:space="preserve">* Ауыл шаруашылығы өнімдері бойынша астықтың жалпы өнімінің деректері жылына бір рет бақыланады. </t>
  </si>
  <si>
    <t xml:space="preserve">   По продукции сельского хозяйства данные валового сбора урожая отслеживаются только за год.</t>
  </si>
  <si>
    <t>Жауапты шығарушы:</t>
  </si>
  <si>
    <t>Қызмет көрсету және энергетика статистикасы департаменті</t>
  </si>
  <si>
    <t>Культуры зерновые*</t>
  </si>
  <si>
    <t>Пшеница твердая, пшеница мягкая и суржик (меслин), тонн</t>
  </si>
  <si>
    <t xml:space="preserve"> Импорт</t>
  </si>
  <si>
    <t>Кукуруза (маис), тонн</t>
  </si>
  <si>
    <t>Ячмень, тонн</t>
  </si>
  <si>
    <t>Рожь, тонн</t>
  </si>
  <si>
    <t>Овес, тонн</t>
  </si>
  <si>
    <t>Гречиха, тонн</t>
  </si>
  <si>
    <t>Рис, необрушенный, тонн</t>
  </si>
  <si>
    <t>Овощи и фрукты</t>
  </si>
  <si>
    <t>Капуста, тонн</t>
  </si>
  <si>
    <t>Культуры бахчевые, тонн</t>
  </si>
  <si>
    <t>Перцы, тонн</t>
  </si>
  <si>
    <t>Огурцы и корнишоны, тонн</t>
  </si>
  <si>
    <t>Баклажаны, тонн</t>
  </si>
  <si>
    <t>Помидоры, тонн</t>
  </si>
  <si>
    <t>Морковь столовая, тонн</t>
  </si>
  <si>
    <t>Чеснок, тонн</t>
  </si>
  <si>
    <t>Лук репчатый, тонн</t>
  </si>
  <si>
    <t>Свекла столовая, тонн</t>
  </si>
  <si>
    <t>Картофель, тонн</t>
  </si>
  <si>
    <t>Грибы и трюфели, тонн</t>
  </si>
  <si>
    <t>Виноград свежий, тонн</t>
  </si>
  <si>
    <t>Яблоки, тонн</t>
  </si>
  <si>
    <t xml:space="preserve">2. Дәнді-дақылдардың және көкөністердің өндірісі, экспорты мен импорты  
Производство, экспорт и импорт культур зерновых и овощей                                                                     </t>
  </si>
  <si>
    <t>Тел. +77172 74 97 84</t>
  </si>
  <si>
    <t>Тел. +7172 74 90 60</t>
  </si>
  <si>
    <t xml:space="preserve">Департамент Директоры:  </t>
  </si>
  <si>
    <t>Жұмыртқа, мың дана</t>
  </si>
  <si>
    <t>Сүректен және өзге де ағаш материалдарынан жасалған ағаш-жоңқалы тақталар және ұқсас тақталар, текше метр</t>
  </si>
  <si>
    <t>Яйца, тыс.штук</t>
  </si>
  <si>
    <t>Плиты древесно-стружечные и плиты аналогичные из древесины и материалов одревесневших  прочих, куб.м.</t>
  </si>
  <si>
    <t>Ресурсы и использование отдельных видов продукции (товаров) и сырья по СЗПТ</t>
  </si>
  <si>
    <t>Қатты бидайдан және жұмсақ бидайдан дайындалған ұсақ тартылған бидай ұны, тонна</t>
  </si>
  <si>
    <t xml:space="preserve"> Мука мелкого помола пшеничная из пшеницы твердой и мягкой, тонн</t>
  </si>
  <si>
    <t xml:space="preserve">  Импорт</t>
  </si>
  <si>
    <t xml:space="preserve">  Экспорт</t>
  </si>
  <si>
    <t>Бидай наны, тонна</t>
  </si>
  <si>
    <t>Хлеб пшеничный, тонн</t>
  </si>
  <si>
    <t>Ірі тартылған қарақұмық жармасы және ұны, тонна</t>
  </si>
  <si>
    <t>Крупа и мука грубого помола гречневая, тонн</t>
  </si>
  <si>
    <t>Жартылай ақталған немесе толық ақталған немесе уатылған күріш, тонна</t>
  </si>
  <si>
    <t>Рис полуобрушенный или полностью обрушенный или расколотый, тонн</t>
  </si>
  <si>
    <t>Қатты күйдегі, хош иістендіргіш немесе бояғыш қоспалары болмайтын тазартылған құрақ немесе қызылша қанты және химиялық таза сахароза, тонна</t>
  </si>
  <si>
    <t>Сахар рафинированный тростниковый или свекловичный, сахароза химически чистая в твердом состоянии, без добавок ароматических и красящих, тонн</t>
  </si>
  <si>
    <t>Тазартылған және тазартылмаған күнбағыс майы, тонна</t>
  </si>
  <si>
    <t>Масло подсолнечное рафинированное и нерафинированное, тонн</t>
  </si>
  <si>
    <t>Ірі қара мал еті, тонна</t>
  </si>
  <si>
    <t>Мясо крупнорогатого скота, тонн</t>
  </si>
  <si>
    <t>Қой және ешкі еті, тонна</t>
  </si>
  <si>
    <t>Мясо овец и коз, тонн</t>
  </si>
  <si>
    <t>Шошқа еті, тонна</t>
  </si>
  <si>
    <t>Мясо свинины, тонн</t>
  </si>
  <si>
    <t>Жылқы еті, тонна</t>
  </si>
  <si>
    <t>Құс еті, тонна</t>
  </si>
  <si>
    <t>Мясо птицы, тонн</t>
  </si>
  <si>
    <t>Майлылығы 1%-дан жоғары, бірақ 3%-дан аспайтын, қойылтылмаған және тәттілендірілмеген, пастерленген сүт пен кілегей, тонна</t>
  </si>
  <si>
    <t>Молоко и сливки не сгущенные и не подслащенные,  более 1%, но не более 3% жирности, пастеризованные, тонн</t>
  </si>
  <si>
    <t>Жеміс-жидектер, жаңғақтар немесе какао қосылмаған, хош иістендірілмеген айран, тонна</t>
  </si>
  <si>
    <t xml:space="preserve"> Кефир не ароматизированный, не содержащий добавок фруктов, орехов или какао, тонн</t>
  </si>
  <si>
    <t>Ірімшік және сүзбе, тонна</t>
  </si>
  <si>
    <t>Сыр и творог, тонн</t>
  </si>
  <si>
    <t>Майлылығы 85%-дан аспайтын сары май, тонна</t>
  </si>
  <si>
    <t>Масло сливочное не более 85% жирности, тонн</t>
  </si>
  <si>
    <t>Тауық жұмыртқасы, мың дана</t>
  </si>
  <si>
    <t>Яйца куриные, тыс. штук</t>
  </si>
  <si>
    <t>Йодталған тұз, тонна</t>
  </si>
  <si>
    <t>Соль йодированная, тонн</t>
  </si>
  <si>
    <t xml:space="preserve">Аққауданды қырыққабат, тонна </t>
  </si>
  <si>
    <t>Белокочанная капуста, тонна</t>
  </si>
  <si>
    <t>3. ӘМАТ өнімнің (тауарлардың) және шикізаттың жекелеген түрлерінің ресурстары мен пайдалану</t>
  </si>
  <si>
    <t>Плиты древесно-стружечные и плиты аналогичные из древесины и материалов одревесневших  прочих</t>
  </si>
  <si>
    <t>Сүректен және өзге де ағаш материалдарынан жасалған ағаш-жоңқалы тақталар және ұқсас тақталар</t>
  </si>
  <si>
    <t>Мясо конины,  тонн</t>
  </si>
  <si>
    <t>Қазақстан Республикасында өнімнің (тауарлардың) және шикізаттың жекелеген түрлерінің ресурстары мен пайдаланылуы</t>
  </si>
  <si>
    <t>Жуғыш құралдар, тонна</t>
  </si>
  <si>
    <t>Средства моющие, тонн</t>
  </si>
  <si>
    <t>Яйца</t>
  </si>
  <si>
    <t>Жұмыртқа</t>
  </si>
  <si>
    <t>Жуғыш құралдар</t>
  </si>
  <si>
    <t>Средства моющие</t>
  </si>
  <si>
    <t>3. ӘМАТ өнімнің (тауарлардың) және шикізаттың жекелеген түрлерінің ресурстары мен пайдалану*
Ресурсы и использование отдельных видов продукции (товаров) и сырья по СЗПТ*</t>
  </si>
  <si>
    <t>*Әлеуметтік маңызы бар азық-түлік тауарлары.
Социально значимые продовольственные товары.</t>
  </si>
  <si>
    <t>1. Өнімнің (тауарлардың) және шикізаттың жекелеген түрлерінің ресурстары мен пайдалану
Ресурсы и использование отдельных видов продукции (товаров) и сырья</t>
  </si>
  <si>
    <t>2022 жылғы тамыз / август 2022г.</t>
  </si>
  <si>
    <t>2022 жылғы қаңтар-тамыз / январь-август 2022г.</t>
  </si>
  <si>
    <t xml:space="preserve"> Оценка  </t>
  </si>
  <si>
    <t xml:space="preserve"> Бағалау</t>
  </si>
  <si>
    <t xml:space="preserve">Е-mail: gu.takisheva@aspire.gov.kz </t>
  </si>
  <si>
    <t>2022 жылғы қаңтар-қыркүйек</t>
  </si>
  <si>
    <t>Январь-сентябрь 2022 года</t>
  </si>
  <si>
    <t>Нақты_x000D_
Фактически за</t>
  </si>
  <si>
    <t>Үлес салмағы, %_x000D_
Удельный вес, %</t>
  </si>
  <si>
    <t>2022 жылғы қыркүйек / сентябрь 2022г.</t>
  </si>
  <si>
    <t>2022 жылғы қаңтар-қыркүйек / январь-сентябрь 2022г.</t>
  </si>
  <si>
    <t>2021 жылғы қыркүйек / сентябрь 2021г.</t>
  </si>
  <si>
    <t>2021 жылғы қаңтар-қыркүйек  / январь-сентябрь 2021г.</t>
  </si>
  <si>
    <t>2022 жылғы қаңтар-қыркүйек 2021 жылғы қаңтар-қыркүйекке / январь-сентябрь 2022г. к январю-сентябрю 2021г.</t>
  </si>
  <si>
    <t>2022 жылғы тамыға / к августу 2022г.</t>
  </si>
  <si>
    <t>2021 жылғы қыркүйекке / к сентябрю 2021г.</t>
  </si>
  <si>
    <t>2022 жылғы 21 қараша</t>
  </si>
  <si>
    <t>Значительный удельный вес товаров отечественного производства наблюдается в ресурсах большинства продовольственных товаров. 
На рынке продовольствия практически полностью производятся в республике ресурсы муки (99,1% от общего объема ресурсов) и хлебобулочных и кондитерских изделий (87,3%). Ресурсы макаронных изделий увеличились в январе-сентябре 2022г. по сравнению с  январем-сентябрем 2021г. за счет увеличения их производства в республике. В ресурсах круп, мяса, молочных продуктов, масла растительного  преобладает отечественное производство (94,8%, 88,4%, 85,4%, 81,0% соответственно).
Рынок непродовольственных товаров обеспечивается, преимущественно, ввозом из других стран. Преобладание импорта в наполнении ресурсов наблюдается по таким товарам, как средства гигиены полости рта (99,5%), одежда верхняя (99,4%), обувь (96,2%), средства моющие (91,1%), парфюмерия и косметические средства (90,3%). Среди электробытовых товаров также значителен импорт миксеров и соковыжималок, стиральных машин (по 100%).
По ресурсам строительных материалов складывается аналогичная ситуация. Отечественное производство преобладает только в ресурсах строительных материалов, являющихся природным сырьем (97,8-100%): асбест, пески природные, известняк и гипс, мел и доломит, глина и каолин.
В январе-сентябре 2022г. доля отечественного производства портландцемента в общем объеме ресурсов составила  93,3%.</t>
  </si>
  <si>
    <t>Отандық өндірістегі тауарлардың маңызды үлестік салмағы көбінесе азық-түлік тауарларының ресурстарында байқалады. 
Азық-түлік нарығында ұн (ресурстарының жалпы көлемінен 99,1%) және нан-тоқаш және кондитерлік өнімдер (87,3%) ресурстары толығымен дерлік республикада өндіріледі. 2022 жылғы қаңтар-қыркүйекте макарон өнімдері ресурстары 2021 жылғы қаңтар-қыркүйекпен салыстырғанда олардың республикада өндірісінің көбеюі есебінен артты. Жарма, ет, сүт өнімдері, өсімдік майының ресурстарында отандық өндіріс басым (тиісінше  94,8%, 88,4%, 85,4%, 81,0%).
Азық-түлік емес тауарлардың нарығы көбінесе басқа елдерден әкелумен қамтамасыз етіледі. Ресурстарды толтыруда импорттың басымдығы мынадай тауарларда: ауыз қуысы гигиена құралдары (99,5%), сыртқы киімдерде (99,4%), аяқкиім (96,2%), жуу құралдары (91,1%), парфюмерия және косметика құралдары (90,3%) бойынша байқалады. Тұрмыстық электр тауарларының арасында, миксерлер және шырын сыққыштар, кір жуатын машиналар (100%-дан) бойынша импорт үлесі елеулі.
Құрылыс материалдарының ресурстары бойынша осыған ұқсас жағдай қалыптасуда. Табиғи шикізат болып табылатын құрылыс материалдардың ресурстарында ғана отандық өндіріс басым (97,8-100%): асбест, табиғи құмдар, әктас пен ғаныш, бор мен доломит, саз және каолин. 
2022 жылғы қаңтар-қыркүйекте ресурстардың жалпы көлемінде отандық портландцемент өндірісінің үлесі 93,3% құрады.</t>
  </si>
  <si>
    <t>№7-15/7618-ВН</t>
  </si>
  <si>
    <r>
      <rPr>
        <b/>
        <sz val="8"/>
        <rFont val="Calibri"/>
        <family val="2"/>
        <charset val="204"/>
        <scheme val="minor"/>
      </rPr>
      <t>Орындаушы: Г</t>
    </r>
    <r>
      <rPr>
        <sz val="8"/>
        <rFont val="Calibri"/>
        <family val="2"/>
        <charset val="204"/>
        <scheme val="minor"/>
      </rPr>
      <t>.А. Такишева</t>
    </r>
  </si>
  <si>
    <t>Г.С. Қарауылова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</si>
</sst>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 ###\ ###\ ###\ ##0"/>
    <numFmt numFmtId="165" formatCode="0.0"/>
    <numFmt numFmtId="166" formatCode="#,##0.0"/>
    <numFmt numFmtId="167" formatCode="#,##0.0&quot;р.&quot;;[Red]\-#,##0.0&quot;р.&quot;"/>
  </numFmts>
  <fonts count="20" x14ac:knownFonts="1">
    <font>
      <sz val="10"/>
      <name val="Arial Cyr"/>
      <charset val="204"/>
    </font>
    <font>
      <sz val="9"/>
      <name val="Calibri"/>
      <family val="2"/>
      <charset val="204"/>
    </font>
    <font>
      <sz val="8"/>
      <name val="Calibri"/>
      <family val="2"/>
      <charset val="204"/>
    </font>
    <font>
      <sz val="10"/>
      <name val="Calibri"/>
      <family val="2"/>
      <charset val="204"/>
    </font>
    <font>
      <sz val="10"/>
      <name val="Arial"/>
      <family val="2"/>
      <charset val="204"/>
    </font>
    <font>
      <i/>
      <sz val="8"/>
      <name val="Calibri"/>
      <family val="2"/>
      <charset val="204"/>
    </font>
    <font>
      <sz val="8"/>
      <color indexed="8"/>
      <name val="Calibri"/>
      <family val="2"/>
      <charset val="204"/>
    </font>
    <font>
      <b/>
      <sz val="8"/>
      <name val="Calibri"/>
      <family val="2"/>
      <charset val="204"/>
    </font>
    <font>
      <sz val="10"/>
      <name val="Calibri"/>
      <family val="2"/>
      <charset val="204"/>
      <scheme val="minor"/>
    </font>
    <font>
      <b/>
      <sz val="20"/>
      <name val="Calibri"/>
      <family val="2"/>
      <charset val="204"/>
      <scheme val="minor"/>
    </font>
    <font>
      <sz val="9"/>
      <name val="Calibri"/>
      <family val="2"/>
      <charset val="204"/>
      <scheme val="minor"/>
    </font>
    <font>
      <sz val="8"/>
      <name val="Calibri"/>
      <family val="2"/>
      <charset val="204"/>
      <scheme val="minor"/>
    </font>
    <font>
      <sz val="14"/>
      <name val="Calibri"/>
      <family val="2"/>
      <charset val="204"/>
      <scheme val="minor"/>
    </font>
    <font>
      <b/>
      <sz val="10"/>
      <name val="Calibri"/>
      <family val="2"/>
      <charset val="204"/>
      <scheme val="minor"/>
    </font>
    <font>
      <b/>
      <sz val="8"/>
      <name val="Calibri"/>
      <family val="2"/>
      <charset val="204"/>
      <scheme val="minor"/>
    </font>
    <font>
      <i/>
      <sz val="8"/>
      <name val="Calibri"/>
      <family val="2"/>
      <charset val="204"/>
      <scheme val="minor"/>
    </font>
    <font>
      <b/>
      <sz val="10"/>
      <name val="Calibri"/>
      <family val="2"/>
      <charset val="204"/>
    </font>
    <font>
      <sz val="8"/>
      <color indexed="8"/>
      <name val="Calibri"/>
      <family val="2"/>
      <charset val="204"/>
      <scheme val="minor"/>
    </font>
    <font>
      <sz val="10"/>
      <name val="Arial Cyr"/>
      <charset val="204"/>
    </font>
    <font>
      <sz val="8"/>
      <color indexed="8"/>
      <name val="Calibri"/>
      <family val="2"/>
      <charset val="204"/>
    </font>
  </fonts>
  <fills count="2">
    <fill>
      <patternFill patternType="none"/>
    </fill>
    <fill>
      <patternFill patternType="gray125"/>
    </fill>
  </fills>
  <borders count="15">
    <border>
      <left/>
      <right/>
      <top/>
      <bottom/>
      <diagonal/>
    </border>
    <border>
      <left/>
      <right style="medium">
        <color indexed="64"/>
      </right>
      <top/>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s>
  <cellStyleXfs count="4">
    <xf numFmtId="0" fontId="0" fillId="0" borderId="0"/>
    <xf numFmtId="0" fontId="4" fillId="0" borderId="0"/>
    <xf numFmtId="0" fontId="18" fillId="0" borderId="0"/>
    <xf numFmtId="0" fontId="18" fillId="0" borderId="0"/>
  </cellStyleXfs>
  <cellXfs count="156">
    <xf numFmtId="0" fontId="0" fillId="0" borderId="0" xfId="0"/>
    <xf numFmtId="0" fontId="1" fillId="0" borderId="0" xfId="0" applyFont="1"/>
    <xf numFmtId="0" fontId="1" fillId="0" borderId="0" xfId="0" applyFont="1" applyAlignment="1">
      <alignment vertical="top" wrapText="1"/>
    </xf>
    <xf numFmtId="0" fontId="2" fillId="0" borderId="0" xfId="0" applyFont="1" applyAlignment="1">
      <alignment vertical="top" wrapText="1"/>
    </xf>
    <xf numFmtId="0" fontId="0" fillId="0" borderId="0" xfId="0" applyAlignment="1">
      <alignment vertical="top" wrapText="1"/>
    </xf>
    <xf numFmtId="0" fontId="8" fillId="0" borderId="0" xfId="0" applyFont="1" applyBorder="1"/>
    <xf numFmtId="0" fontId="8" fillId="0" borderId="1" xfId="0" applyFont="1" applyBorder="1"/>
    <xf numFmtId="0" fontId="9" fillId="0" borderId="0" xfId="0" applyFont="1" applyBorder="1"/>
    <xf numFmtId="0" fontId="9" fillId="0" borderId="1" xfId="0" applyFont="1" applyBorder="1"/>
    <xf numFmtId="0" fontId="10" fillId="0" borderId="0" xfId="0" applyFont="1" applyAlignment="1">
      <alignment vertical="top" wrapText="1"/>
    </xf>
    <xf numFmtId="0" fontId="11" fillId="0" borderId="0" xfId="0" applyFont="1" applyAlignment="1">
      <alignment vertical="top" wrapText="1"/>
    </xf>
    <xf numFmtId="0" fontId="11" fillId="0" borderId="0" xfId="0" applyFont="1" applyBorder="1" applyAlignment="1">
      <alignment vertical="top" wrapText="1"/>
    </xf>
    <xf numFmtId="0" fontId="11" fillId="0" borderId="2" xfId="0" applyFont="1" applyBorder="1" applyAlignment="1">
      <alignment vertical="top" wrapText="1"/>
    </xf>
    <xf numFmtId="0" fontId="8" fillId="0" borderId="0" xfId="0" applyFont="1" applyBorder="1" applyAlignment="1"/>
    <xf numFmtId="0" fontId="8" fillId="0" borderId="2" xfId="0" applyFont="1" applyBorder="1"/>
    <xf numFmtId="0" fontId="8" fillId="0" borderId="0" xfId="0" applyFont="1"/>
    <xf numFmtId="0" fontId="10" fillId="0" borderId="0" xfId="0" applyFont="1"/>
    <xf numFmtId="164" fontId="8" fillId="0" borderId="0" xfId="0" applyNumberFormat="1" applyFont="1"/>
    <xf numFmtId="164" fontId="10" fillId="0" borderId="0" xfId="0" applyNumberFormat="1" applyFont="1" applyAlignment="1">
      <alignment horizontal="right"/>
    </xf>
    <xf numFmtId="165" fontId="10" fillId="0" borderId="0" xfId="0" applyNumberFormat="1" applyFont="1"/>
    <xf numFmtId="0" fontId="8" fillId="0" borderId="3" xfId="0" applyFont="1" applyBorder="1"/>
    <xf numFmtId="0" fontId="8" fillId="0" borderId="4" xfId="0" applyFont="1" applyBorder="1"/>
    <xf numFmtId="0" fontId="12" fillId="0" borderId="0" xfId="0" applyFont="1"/>
    <xf numFmtId="164" fontId="12" fillId="0" borderId="0" xfId="0" applyNumberFormat="1" applyFont="1"/>
    <xf numFmtId="164" fontId="12" fillId="0" borderId="0" xfId="0" applyNumberFormat="1" applyFont="1" applyAlignment="1">
      <alignment horizontal="right"/>
    </xf>
    <xf numFmtId="165" fontId="12" fillId="0" borderId="0" xfId="0" applyNumberFormat="1" applyFont="1"/>
    <xf numFmtId="3" fontId="10" fillId="0" borderId="0" xfId="0" applyNumberFormat="1" applyFont="1"/>
    <xf numFmtId="0" fontId="8" fillId="0" borderId="5" xfId="0" applyFont="1" applyBorder="1"/>
    <xf numFmtId="0" fontId="1" fillId="0" borderId="3" xfId="0" applyFont="1" applyBorder="1"/>
    <xf numFmtId="0" fontId="8" fillId="0" borderId="0" xfId="0" applyFont="1" applyAlignment="1">
      <alignment vertical="top" wrapText="1"/>
    </xf>
    <xf numFmtId="0" fontId="9" fillId="0" borderId="0" xfId="0" applyFont="1" applyBorder="1" applyAlignment="1">
      <alignment horizontal="left" vertical="top" wrapText="1"/>
    </xf>
    <xf numFmtId="0" fontId="8" fillId="0" borderId="6" xfId="0" applyFont="1" applyBorder="1" applyAlignment="1"/>
    <xf numFmtId="0" fontId="8" fillId="0" borderId="0" xfId="0" applyFont="1" applyAlignment="1">
      <alignment vertical="top"/>
    </xf>
    <xf numFmtId="0" fontId="3" fillId="0" borderId="0" xfId="0" applyFont="1" applyAlignment="1">
      <alignment horizontal="justify"/>
    </xf>
    <xf numFmtId="0" fontId="3" fillId="0" borderId="0" xfId="0" applyFont="1" applyAlignment="1">
      <alignment wrapText="1"/>
    </xf>
    <xf numFmtId="0" fontId="3" fillId="0" borderId="0" xfId="0" applyFont="1" applyAlignment="1">
      <alignment horizontal="justify" vertical="top"/>
    </xf>
    <xf numFmtId="0" fontId="3" fillId="0" borderId="0" xfId="0" applyFont="1" applyAlignment="1">
      <alignment vertical="top" wrapText="1"/>
    </xf>
    <xf numFmtId="0" fontId="8" fillId="0" borderId="0" xfId="0" applyFont="1" applyFill="1"/>
    <xf numFmtId="0" fontId="8" fillId="0" borderId="0" xfId="0" applyFont="1" applyAlignment="1"/>
    <xf numFmtId="0" fontId="8" fillId="0" borderId="0" xfId="0" applyFont="1" applyAlignment="1">
      <alignment wrapText="1"/>
    </xf>
    <xf numFmtId="0" fontId="5" fillId="0" borderId="0" xfId="1" applyFont="1" applyAlignment="1">
      <alignment horizontal="right"/>
    </xf>
    <xf numFmtId="165" fontId="11" fillId="0" borderId="0" xfId="0" applyNumberFormat="1" applyFont="1" applyFill="1" applyBorder="1" applyAlignment="1">
      <alignment horizontal="left"/>
    </xf>
    <xf numFmtId="166" fontId="7" fillId="0" borderId="0" xfId="0" applyNumberFormat="1" applyFont="1" applyFill="1" applyBorder="1" applyAlignment="1">
      <alignment horizontal="left" wrapText="1"/>
    </xf>
    <xf numFmtId="166" fontId="2" fillId="0" borderId="0" xfId="0" applyNumberFormat="1" applyFont="1" applyFill="1" applyBorder="1" applyAlignment="1">
      <alignment horizontal="left" wrapText="1"/>
    </xf>
    <xf numFmtId="0" fontId="6" fillId="0" borderId="0" xfId="0" applyFont="1" applyFill="1"/>
    <xf numFmtId="166" fontId="6" fillId="0" borderId="0" xfId="0" applyNumberFormat="1" applyFont="1" applyFill="1" applyAlignment="1">
      <alignment horizontal="right" wrapText="1"/>
    </xf>
    <xf numFmtId="0" fontId="6" fillId="0" borderId="0" xfId="0" applyFont="1" applyFill="1" applyAlignment="1">
      <alignment horizontal="right" wrapText="1"/>
    </xf>
    <xf numFmtId="166" fontId="2" fillId="0" borderId="0" xfId="0" applyNumberFormat="1" applyFont="1" applyFill="1" applyBorder="1" applyAlignment="1">
      <alignment horizontal="left" wrapText="1" indent="1"/>
    </xf>
    <xf numFmtId="166" fontId="2" fillId="0" borderId="9" xfId="0" applyNumberFormat="1" applyFont="1" applyFill="1" applyBorder="1" applyAlignment="1">
      <alignment horizontal="left" wrapText="1" indent="1"/>
    </xf>
    <xf numFmtId="166" fontId="7" fillId="0" borderId="0" xfId="0" applyNumberFormat="1" applyFont="1" applyFill="1" applyBorder="1" applyAlignment="1">
      <alignment wrapText="1"/>
    </xf>
    <xf numFmtId="165" fontId="14" fillId="0" borderId="0" xfId="0" applyNumberFormat="1" applyFont="1" applyFill="1" applyBorder="1" applyAlignment="1">
      <alignment wrapText="1"/>
    </xf>
    <xf numFmtId="165" fontId="11" fillId="0" borderId="0" xfId="0" applyNumberFormat="1" applyFont="1" applyFill="1" applyBorder="1" applyAlignment="1">
      <alignment horizontal="left" wrapText="1" indent="1"/>
    </xf>
    <xf numFmtId="165" fontId="11" fillId="0" borderId="0" xfId="0" applyNumberFormat="1" applyFont="1" applyFill="1" applyBorder="1" applyAlignment="1">
      <alignment wrapText="1"/>
    </xf>
    <xf numFmtId="165" fontId="11" fillId="0" borderId="9" xfId="0" applyNumberFormat="1" applyFont="1" applyFill="1" applyBorder="1" applyAlignment="1">
      <alignment horizontal="left" wrapText="1" indent="1"/>
    </xf>
    <xf numFmtId="165" fontId="15" fillId="0" borderId="0" xfId="0" applyNumberFormat="1" applyFont="1" applyFill="1" applyBorder="1" applyAlignment="1">
      <alignment horizontal="left"/>
    </xf>
    <xf numFmtId="14" fontId="11" fillId="0" borderId="0" xfId="0" applyNumberFormat="1" applyFont="1" applyFill="1" applyBorder="1" applyAlignment="1">
      <alignment horizontal="left" wrapText="1"/>
    </xf>
    <xf numFmtId="0" fontId="11" fillId="0" borderId="0" xfId="0" applyFont="1" applyFill="1" applyBorder="1"/>
    <xf numFmtId="165" fontId="11" fillId="0" borderId="9" xfId="0" applyNumberFormat="1" applyFont="1" applyFill="1" applyBorder="1" applyAlignment="1">
      <alignment wrapText="1"/>
    </xf>
    <xf numFmtId="165" fontId="11" fillId="0" borderId="0" xfId="0" applyNumberFormat="1" applyFont="1" applyFill="1" applyBorder="1"/>
    <xf numFmtId="165" fontId="10" fillId="0" borderId="0" xfId="0" applyNumberFormat="1" applyFont="1" applyFill="1" applyBorder="1" applyAlignment="1">
      <alignment horizontal="left"/>
    </xf>
    <xf numFmtId="166" fontId="2" fillId="0" borderId="0" xfId="0" applyNumberFormat="1" applyFont="1" applyFill="1" applyBorder="1" applyAlignment="1">
      <alignment horizontal="left"/>
    </xf>
    <xf numFmtId="166" fontId="2" fillId="0" borderId="0" xfId="0" applyNumberFormat="1" applyFont="1" applyFill="1" applyBorder="1" applyAlignment="1">
      <alignment horizontal="right"/>
    </xf>
    <xf numFmtId="165" fontId="2" fillId="0" borderId="0" xfId="0" applyNumberFormat="1" applyFont="1" applyFill="1" applyBorder="1" applyAlignment="1">
      <alignment horizontal="right"/>
    </xf>
    <xf numFmtId="165" fontId="2" fillId="0" borderId="0" xfId="0" applyNumberFormat="1" applyFont="1" applyFill="1" applyBorder="1"/>
    <xf numFmtId="166" fontId="11" fillId="0" borderId="0" xfId="0" applyNumberFormat="1" applyFont="1" applyFill="1" applyBorder="1" applyAlignment="1">
      <alignment horizontal="left"/>
    </xf>
    <xf numFmtId="165" fontId="11" fillId="0" borderId="0" xfId="0" applyNumberFormat="1" applyFont="1" applyFill="1" applyBorder="1" applyAlignment="1">
      <alignment horizontal="right"/>
    </xf>
    <xf numFmtId="166" fontId="11" fillId="0" borderId="0" xfId="0" applyNumberFormat="1" applyFont="1" applyFill="1" applyBorder="1" applyAlignment="1">
      <alignment horizontal="right"/>
    </xf>
    <xf numFmtId="0" fontId="11" fillId="0" borderId="0" xfId="0" applyFont="1" applyFill="1" applyBorder="1" applyAlignment="1">
      <alignment horizontal="left"/>
    </xf>
    <xf numFmtId="0" fontId="8" fillId="0" borderId="0" xfId="0" applyFont="1" applyAlignment="1"/>
    <xf numFmtId="165" fontId="11" fillId="0" borderId="8" xfId="0" applyNumberFormat="1" applyFont="1" applyFill="1" applyBorder="1" applyAlignment="1">
      <alignment horizontal="right"/>
    </xf>
    <xf numFmtId="166" fontId="11" fillId="0" borderId="8" xfId="0" applyNumberFormat="1" applyFont="1" applyFill="1" applyBorder="1" applyAlignment="1">
      <alignment horizontal="right"/>
    </xf>
    <xf numFmtId="165" fontId="10" fillId="0" borderId="8" xfId="0" applyNumberFormat="1" applyFont="1" applyFill="1" applyBorder="1" applyAlignment="1">
      <alignment horizontal="left"/>
    </xf>
    <xf numFmtId="0" fontId="0" fillId="0" borderId="0" xfId="0" applyFont="1" applyFill="1"/>
    <xf numFmtId="0" fontId="13" fillId="0" borderId="0" xfId="0" applyFont="1" applyFill="1" applyAlignment="1">
      <alignment horizontal="center"/>
    </xf>
    <xf numFmtId="0" fontId="13" fillId="0" borderId="0" xfId="0" applyFont="1" applyFill="1" applyBorder="1" applyAlignment="1">
      <alignment wrapText="1"/>
    </xf>
    <xf numFmtId="0" fontId="8" fillId="0" borderId="0" xfId="0" applyFont="1" applyFill="1" applyBorder="1" applyAlignment="1">
      <alignment wrapText="1"/>
    </xf>
    <xf numFmtId="0" fontId="8" fillId="0" borderId="0" xfId="0" applyFont="1" applyFill="1" applyBorder="1" applyAlignment="1">
      <alignment horizontal="left" wrapText="1" indent="1"/>
    </xf>
    <xf numFmtId="0" fontId="0" fillId="0" borderId="0" xfId="0" applyFont="1"/>
    <xf numFmtId="0" fontId="13" fillId="0" borderId="0" xfId="0" applyFont="1" applyAlignment="1">
      <alignment horizontal="center" vertical="top"/>
    </xf>
    <xf numFmtId="0" fontId="8" fillId="0" borderId="0" xfId="0" applyFont="1" applyAlignment="1">
      <alignment horizontal="justify" vertical="top" wrapText="1"/>
    </xf>
    <xf numFmtId="0" fontId="3" fillId="0" borderId="0" xfId="0" applyFont="1" applyAlignment="1">
      <alignment horizontal="justify" vertical="top" wrapText="1"/>
    </xf>
    <xf numFmtId="0" fontId="14" fillId="0" borderId="8" xfId="0" applyFont="1" applyFill="1" applyBorder="1" applyAlignment="1">
      <alignment wrapText="1"/>
    </xf>
    <xf numFmtId="165" fontId="11" fillId="0" borderId="8" xfId="0" applyNumberFormat="1" applyFont="1" applyFill="1" applyBorder="1" applyAlignment="1">
      <alignment horizontal="left"/>
    </xf>
    <xf numFmtId="166" fontId="11" fillId="0" borderId="8" xfId="0" applyNumberFormat="1" applyFont="1" applyFill="1" applyBorder="1" applyAlignment="1">
      <alignment horizontal="left"/>
    </xf>
    <xf numFmtId="0" fontId="14" fillId="0" borderId="8" xfId="0" applyFont="1" applyFill="1" applyBorder="1" applyAlignment="1"/>
    <xf numFmtId="0" fontId="11" fillId="0" borderId="8" xfId="0" applyFont="1" applyFill="1" applyBorder="1"/>
    <xf numFmtId="165" fontId="2" fillId="0" borderId="9" xfId="0" applyNumberFormat="1" applyFont="1" applyFill="1" applyBorder="1"/>
    <xf numFmtId="0" fontId="6" fillId="0" borderId="0" xfId="0" applyFont="1" applyFill="1" applyBorder="1"/>
    <xf numFmtId="0" fontId="6" fillId="0" borderId="0" xfId="0" applyFont="1" applyFill="1" applyAlignment="1">
      <alignment horizontal="left" wrapText="1"/>
    </xf>
    <xf numFmtId="0" fontId="6" fillId="0" borderId="0" xfId="0" applyFont="1" applyFill="1" applyAlignment="1">
      <alignment wrapText="1"/>
    </xf>
    <xf numFmtId="166" fontId="11" fillId="0" borderId="0" xfId="0" applyNumberFormat="1" applyFont="1" applyFill="1" applyAlignment="1">
      <alignment wrapText="1"/>
    </xf>
    <xf numFmtId="0" fontId="17" fillId="0" borderId="0" xfId="0" applyFont="1" applyFill="1" applyAlignment="1">
      <alignment horizontal="left" wrapText="1"/>
    </xf>
    <xf numFmtId="167" fontId="11" fillId="0" borderId="0" xfId="0" applyNumberFormat="1" applyFont="1" applyFill="1" applyAlignment="1">
      <alignment wrapText="1"/>
    </xf>
    <xf numFmtId="0" fontId="0" fillId="0" borderId="8" xfId="0" applyFill="1" applyBorder="1"/>
    <xf numFmtId="0" fontId="0" fillId="0" borderId="0" xfId="0" applyFill="1"/>
    <xf numFmtId="166" fontId="2" fillId="0" borderId="0" xfId="0" applyNumberFormat="1" applyFont="1" applyFill="1" applyBorder="1" applyAlignment="1">
      <alignment horizontal="left" vertical="center" wrapText="1"/>
    </xf>
    <xf numFmtId="0" fontId="6" fillId="0" borderId="8" xfId="0" applyFont="1" applyFill="1" applyBorder="1"/>
    <xf numFmtId="166" fontId="6" fillId="0" borderId="8" xfId="0" applyNumberFormat="1" applyFont="1" applyFill="1" applyBorder="1"/>
    <xf numFmtId="166" fontId="6" fillId="0" borderId="0" xfId="0" applyNumberFormat="1" applyFont="1" applyFill="1"/>
    <xf numFmtId="0" fontId="0" fillId="0" borderId="0" xfId="0" applyFill="1" applyAlignment="1">
      <alignment wrapText="1"/>
    </xf>
    <xf numFmtId="166" fontId="0" fillId="0" borderId="8" xfId="0" applyNumberFormat="1" applyFill="1" applyBorder="1"/>
    <xf numFmtId="166" fontId="0" fillId="0" borderId="0" xfId="0" applyNumberFormat="1" applyFill="1"/>
    <xf numFmtId="49" fontId="6" fillId="0" borderId="0" xfId="0" applyNumberFormat="1" applyFont="1" applyFill="1" applyAlignment="1">
      <alignment horizontal="left" vertical="center"/>
    </xf>
    <xf numFmtId="166" fontId="6" fillId="0" borderId="0" xfId="0" applyNumberFormat="1" applyFont="1" applyAlignment="1">
      <alignment horizontal="right" wrapText="1"/>
    </xf>
    <xf numFmtId="166" fontId="11" fillId="0" borderId="0" xfId="0" applyNumberFormat="1" applyFont="1"/>
    <xf numFmtId="166" fontId="11" fillId="0" borderId="0" xfId="0" applyNumberFormat="1" applyFont="1" applyFill="1" applyBorder="1" applyAlignment="1">
      <alignment horizontal="right" vertical="center" wrapText="1"/>
    </xf>
    <xf numFmtId="167" fontId="11" fillId="0" borderId="0" xfId="0" applyNumberFormat="1" applyFont="1" applyFill="1" applyBorder="1" applyAlignment="1">
      <alignment horizontal="right" vertical="center" wrapText="1"/>
    </xf>
    <xf numFmtId="166" fontId="6" fillId="0" borderId="9" xfId="0" applyNumberFormat="1" applyFont="1" applyBorder="1" applyAlignment="1">
      <alignment horizontal="right" wrapText="1"/>
    </xf>
    <xf numFmtId="166" fontId="11" fillId="0" borderId="9" xfId="0" applyNumberFormat="1" applyFont="1" applyBorder="1"/>
    <xf numFmtId="166" fontId="11" fillId="0" borderId="9" xfId="0" applyNumberFormat="1" applyFont="1" applyFill="1" applyBorder="1" applyAlignment="1">
      <alignment horizontal="right" vertical="center" wrapText="1"/>
    </xf>
    <xf numFmtId="165" fontId="11" fillId="0" borderId="7" xfId="0" applyNumberFormat="1" applyFont="1" applyFill="1" applyBorder="1" applyAlignment="1">
      <alignment horizontal="center" vertical="center" wrapText="1"/>
    </xf>
    <xf numFmtId="166" fontId="19" fillId="0" borderId="0" xfId="0" applyNumberFormat="1" applyFont="1" applyFill="1" applyAlignment="1">
      <alignment horizontal="right" wrapText="1"/>
    </xf>
    <xf numFmtId="166" fontId="11" fillId="0" borderId="0" xfId="0" applyNumberFormat="1" applyFont="1" applyFill="1"/>
    <xf numFmtId="0" fontId="17" fillId="0" borderId="0" xfId="0" applyFont="1" applyFill="1" applyAlignment="1">
      <alignment wrapText="1"/>
    </xf>
    <xf numFmtId="166" fontId="6" fillId="0" borderId="0" xfId="0" applyNumberFormat="1" applyFont="1" applyFill="1" applyBorder="1" applyAlignment="1">
      <alignment horizontal="right" wrapText="1"/>
    </xf>
    <xf numFmtId="166" fontId="2" fillId="0" borderId="0" xfId="2" applyNumberFormat="1" applyFont="1" applyFill="1" applyBorder="1" applyAlignment="1">
      <alignment horizontal="right"/>
    </xf>
    <xf numFmtId="166" fontId="11" fillId="0" borderId="0" xfId="3" applyNumberFormat="1" applyFont="1" applyFill="1" applyBorder="1" applyAlignment="1">
      <alignment horizontal="right"/>
    </xf>
    <xf numFmtId="166" fontId="11" fillId="0" borderId="0" xfId="2" applyNumberFormat="1" applyFont="1" applyFill="1" applyBorder="1" applyAlignment="1">
      <alignment horizontal="right"/>
    </xf>
    <xf numFmtId="166" fontId="2" fillId="0" borderId="0" xfId="2" applyNumberFormat="1" applyFont="1" applyFill="1" applyAlignment="1">
      <alignment horizontal="right"/>
    </xf>
    <xf numFmtId="166" fontId="11" fillId="0" borderId="0" xfId="2" applyNumberFormat="1" applyFont="1" applyFill="1" applyAlignment="1">
      <alignment horizontal="right"/>
    </xf>
    <xf numFmtId="0" fontId="17" fillId="0" borderId="0" xfId="0" applyFont="1" applyAlignment="1">
      <alignment wrapText="1"/>
    </xf>
    <xf numFmtId="166" fontId="6" fillId="0" borderId="9" xfId="0" applyNumberFormat="1" applyFont="1" applyFill="1" applyBorder="1" applyAlignment="1">
      <alignment horizontal="right" wrapText="1"/>
    </xf>
    <xf numFmtId="0" fontId="11" fillId="0" borderId="0" xfId="0" applyFont="1" applyAlignment="1">
      <alignment vertical="top" wrapText="1"/>
    </xf>
    <xf numFmtId="0" fontId="9" fillId="0" borderId="0" xfId="0" applyFont="1" applyBorder="1" applyAlignment="1">
      <alignment horizontal="left" vertical="top" wrapText="1"/>
    </xf>
    <xf numFmtId="0" fontId="8" fillId="0" borderId="0" xfId="0" applyFont="1" applyBorder="1" applyAlignment="1"/>
    <xf numFmtId="0" fontId="9" fillId="0" borderId="0" xfId="0" applyFont="1" applyBorder="1" applyAlignment="1">
      <alignment wrapText="1"/>
    </xf>
    <xf numFmtId="0" fontId="9" fillId="0" borderId="0" xfId="0" applyFont="1" applyAlignment="1">
      <alignment wrapText="1"/>
    </xf>
    <xf numFmtId="0" fontId="9" fillId="0" borderId="1" xfId="0" applyFont="1" applyBorder="1" applyAlignment="1">
      <alignment wrapText="1"/>
    </xf>
    <xf numFmtId="0" fontId="11" fillId="0" borderId="0" xfId="0" applyFont="1" applyBorder="1" applyAlignment="1">
      <alignment vertical="top" wrapText="1"/>
    </xf>
    <xf numFmtId="0" fontId="8" fillId="0" borderId="0" xfId="0" applyFont="1" applyAlignment="1"/>
    <xf numFmtId="0" fontId="0" fillId="0" borderId="0" xfId="0" applyAlignment="1"/>
    <xf numFmtId="0" fontId="9" fillId="0" borderId="0" xfId="0" applyFont="1" applyAlignment="1">
      <alignment vertical="top" wrapText="1"/>
    </xf>
    <xf numFmtId="0" fontId="0" fillId="0" borderId="0" xfId="0" applyAlignment="1">
      <alignment vertical="top" wrapText="1"/>
    </xf>
    <xf numFmtId="0" fontId="12" fillId="0" borderId="0" xfId="0" applyFont="1" applyBorder="1" applyAlignment="1"/>
    <xf numFmtId="0" fontId="12" fillId="0" borderId="0" xfId="0" applyFont="1" applyAlignment="1"/>
    <xf numFmtId="0" fontId="13" fillId="0" borderId="0" xfId="0" applyFont="1" applyFill="1" applyAlignment="1">
      <alignment horizontal="center"/>
    </xf>
    <xf numFmtId="0" fontId="8" fillId="0" borderId="0" xfId="0" applyFont="1" applyFill="1" applyBorder="1" applyAlignment="1">
      <alignment horizontal="center"/>
    </xf>
    <xf numFmtId="0" fontId="13" fillId="0" borderId="0" xfId="0" applyFont="1" applyAlignment="1">
      <alignment horizontal="center" vertical="top"/>
    </xf>
    <xf numFmtId="0" fontId="16" fillId="0" borderId="0" xfId="0" applyFont="1" applyAlignment="1">
      <alignment horizontal="center"/>
    </xf>
    <xf numFmtId="0" fontId="0" fillId="0" borderId="0" xfId="0" applyFont="1" applyAlignment="1"/>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166" fontId="2" fillId="0" borderId="7" xfId="0" applyNumberFormat="1" applyFont="1" applyFill="1" applyBorder="1" applyAlignment="1">
      <alignment horizontal="center" vertical="center" wrapText="1"/>
    </xf>
    <xf numFmtId="165" fontId="13" fillId="0" borderId="9" xfId="0" applyNumberFormat="1" applyFont="1" applyFill="1" applyBorder="1" applyAlignment="1">
      <alignment horizontal="center" vertical="center" wrapText="1"/>
    </xf>
    <xf numFmtId="165" fontId="11" fillId="0" borderId="12" xfId="0" applyNumberFormat="1" applyFont="1" applyFill="1" applyBorder="1" applyAlignment="1">
      <alignment horizontal="center" vertical="center" wrapText="1"/>
    </xf>
    <xf numFmtId="165" fontId="11" fillId="0" borderId="14" xfId="0" applyNumberFormat="1" applyFont="1" applyFill="1" applyBorder="1" applyAlignment="1">
      <alignment horizontal="center" vertical="center" wrapText="1"/>
    </xf>
    <xf numFmtId="165" fontId="11" fillId="0" borderId="13" xfId="0" applyNumberFormat="1" applyFont="1" applyFill="1" applyBorder="1" applyAlignment="1">
      <alignment horizontal="center" vertical="center" wrapText="1"/>
    </xf>
    <xf numFmtId="166" fontId="11" fillId="0" borderId="11" xfId="0" applyNumberFormat="1" applyFont="1" applyFill="1" applyBorder="1" applyAlignment="1">
      <alignment horizontal="center" vertical="center" wrapText="1"/>
    </xf>
    <xf numFmtId="166" fontId="11" fillId="0" borderId="10" xfId="0" applyNumberFormat="1" applyFont="1" applyFill="1" applyBorder="1" applyAlignment="1">
      <alignment horizontal="center" vertical="center" wrapText="1"/>
    </xf>
    <xf numFmtId="165" fontId="11" fillId="0" borderId="11" xfId="0" applyNumberFormat="1" applyFont="1" applyFill="1" applyBorder="1" applyAlignment="1">
      <alignment horizontal="center" vertical="center" wrapText="1"/>
    </xf>
    <xf numFmtId="165" fontId="11" fillId="0" borderId="10" xfId="0" applyNumberFormat="1" applyFont="1" applyFill="1" applyBorder="1" applyAlignment="1">
      <alignment horizontal="center" vertical="center" wrapText="1"/>
    </xf>
    <xf numFmtId="165" fontId="11" fillId="0" borderId="7" xfId="1" applyNumberFormat="1" applyFont="1" applyFill="1" applyBorder="1" applyAlignment="1">
      <alignment horizontal="center" vertical="center" wrapText="1"/>
    </xf>
    <xf numFmtId="165" fontId="13" fillId="0" borderId="0" xfId="0" applyNumberFormat="1" applyFont="1" applyFill="1" applyBorder="1" applyAlignment="1">
      <alignment horizontal="center" vertical="center" wrapText="1"/>
    </xf>
    <xf numFmtId="165" fontId="11" fillId="0" borderId="7" xfId="1" applyNumberFormat="1" applyFont="1" applyFill="1" applyBorder="1" applyAlignment="1">
      <alignment horizontal="center" vertical="center"/>
    </xf>
    <xf numFmtId="0" fontId="5" fillId="0" borderId="0" xfId="0" applyFont="1" applyFill="1" applyAlignment="1">
      <alignment horizontal="left" wrapText="1"/>
    </xf>
    <xf numFmtId="0" fontId="16" fillId="0" borderId="0" xfId="0" applyFont="1" applyFill="1" applyAlignment="1">
      <alignment horizontal="center" wrapText="1"/>
    </xf>
  </cellXfs>
  <cellStyles count="4">
    <cellStyle name="Обычный" xfId="0" builtinId="0"/>
    <cellStyle name="Обычный 11" xfId="2"/>
    <cellStyle name="Обычный 2" xfId="1"/>
    <cellStyle name="Обычный 4"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xdr:colOff>
      <xdr:row>7</xdr:row>
      <xdr:rowOff>0</xdr:rowOff>
    </xdr:from>
    <xdr:to>
      <xdr:col>3</xdr:col>
      <xdr:colOff>609600</xdr:colOff>
      <xdr:row>15</xdr:row>
      <xdr:rowOff>114300</xdr:rowOff>
    </xdr:to>
    <xdr:pic>
      <xdr:nvPicPr>
        <xdr:cNvPr id="13696" name="Рисунок 5" descr="D:\Обмен\Корпстиль2017\ШАБЛОНЫ\Пиктограммы\Статистика энергетики и товарных рынков.png">
          <a:extLst>
            <a:ext uri="{FF2B5EF4-FFF2-40B4-BE49-F238E27FC236}">
              <a16:creationId xmlns="" xmlns:a16="http://schemas.microsoft.com/office/drawing/2014/main" id="{00000000-0008-0000-0000-0000803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 y="2009775"/>
          <a:ext cx="2428875" cy="2276475"/>
        </a:xfrm>
        <a:prstGeom prst="rect">
          <a:avLst/>
        </a:prstGeom>
        <a:noFill/>
        <a:ln w="9525">
          <a:noFill/>
          <a:miter lim="800000"/>
          <a:headEnd/>
          <a:tailEnd/>
        </a:ln>
      </xdr:spPr>
    </xdr:pic>
    <xdr:clientData/>
  </xdr:twoCellAnchor>
  <xdr:twoCellAnchor>
    <xdr:from>
      <xdr:col>0</xdr:col>
      <xdr:colOff>0</xdr:colOff>
      <xdr:row>2</xdr:row>
      <xdr:rowOff>142875</xdr:rowOff>
    </xdr:from>
    <xdr:to>
      <xdr:col>8</xdr:col>
      <xdr:colOff>200025</xdr:colOff>
      <xdr:row>4</xdr:row>
      <xdr:rowOff>285750</xdr:rowOff>
    </xdr:to>
    <xdr:pic>
      <xdr:nvPicPr>
        <xdr:cNvPr id="13697" name="Рисунок 4" descr="2 (каз)">
          <a:extLst>
            <a:ext uri="{FF2B5EF4-FFF2-40B4-BE49-F238E27FC236}">
              <a16:creationId xmlns="" xmlns:a16="http://schemas.microsoft.com/office/drawing/2014/main" id="{00000000-0008-0000-0000-00008135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76275"/>
          <a:ext cx="5153025" cy="7334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tabSelected="1" workbookViewId="0">
      <selection activeCell="G24" sqref="G24"/>
    </sheetView>
  </sheetViews>
  <sheetFormatPr defaultColWidth="9.28515625" defaultRowHeight="12.75" x14ac:dyDescent="0.2"/>
  <cols>
    <col min="1" max="8" width="9.28515625" style="15"/>
    <col min="9" max="9" width="11.42578125" style="16" customWidth="1"/>
    <col min="10" max="16" width="9.28515625" style="16"/>
    <col min="17" max="16384" width="9.28515625" style="1"/>
  </cols>
  <sheetData>
    <row r="1" spans="1:16" s="2" customFormat="1" ht="21" customHeight="1" x14ac:dyDescent="0.2">
      <c r="A1" s="9"/>
      <c r="B1" s="9"/>
      <c r="C1" s="9"/>
      <c r="D1" s="9"/>
      <c r="E1" s="9"/>
      <c r="F1" s="9"/>
      <c r="G1" s="9"/>
      <c r="H1" s="9"/>
      <c r="I1" s="9"/>
      <c r="J1" s="9"/>
      <c r="K1" s="9"/>
      <c r="L1" s="9"/>
      <c r="M1" s="9"/>
      <c r="N1" s="9"/>
      <c r="O1" s="9"/>
      <c r="P1" s="9"/>
    </row>
    <row r="2" spans="1:16" s="2" customFormat="1" ht="21" customHeight="1" x14ac:dyDescent="0.2">
      <c r="A2" s="9"/>
      <c r="B2" s="9"/>
      <c r="C2" s="9"/>
      <c r="D2" s="9"/>
      <c r="E2" s="9"/>
      <c r="F2" s="9"/>
      <c r="G2" s="9"/>
      <c r="H2" s="9"/>
      <c r="I2" s="9"/>
      <c r="J2" s="9"/>
      <c r="K2" s="9"/>
      <c r="L2" s="9"/>
      <c r="M2" s="9"/>
      <c r="N2" s="9"/>
      <c r="O2" s="9"/>
      <c r="P2" s="9"/>
    </row>
    <row r="3" spans="1:16" s="3" customFormat="1" ht="24.6" customHeight="1" x14ac:dyDescent="0.2">
      <c r="A3" s="122"/>
      <c r="B3" s="122"/>
      <c r="C3" s="122"/>
      <c r="D3" s="122"/>
      <c r="E3" s="122"/>
      <c r="F3" s="122"/>
      <c r="G3" s="122"/>
      <c r="H3" s="10"/>
      <c r="I3" s="10"/>
      <c r="J3" s="10"/>
      <c r="K3" s="10"/>
      <c r="L3" s="10"/>
      <c r="M3" s="10"/>
      <c r="N3" s="10"/>
      <c r="O3" s="10"/>
      <c r="P3" s="10"/>
    </row>
    <row r="4" spans="1:16" s="3" customFormat="1" ht="22.9" customHeight="1" x14ac:dyDescent="0.2">
      <c r="A4" s="122"/>
      <c r="B4" s="122"/>
      <c r="C4" s="122"/>
      <c r="D4" s="122"/>
      <c r="E4" s="122"/>
      <c r="F4" s="122"/>
      <c r="G4" s="122"/>
      <c r="H4" s="10"/>
      <c r="I4" s="10"/>
      <c r="J4" s="10"/>
      <c r="K4" s="10"/>
      <c r="L4" s="10"/>
      <c r="M4" s="10"/>
      <c r="N4" s="10"/>
      <c r="O4" s="10"/>
      <c r="P4" s="10"/>
    </row>
    <row r="5" spans="1:16" s="3" customFormat="1" ht="24" customHeight="1" x14ac:dyDescent="0.2">
      <c r="A5" s="122"/>
      <c r="B5" s="122"/>
      <c r="C5" s="122"/>
      <c r="D5" s="122"/>
      <c r="E5" s="122"/>
      <c r="F5" s="122"/>
      <c r="G5" s="122"/>
      <c r="H5" s="10"/>
      <c r="I5" s="10"/>
      <c r="J5" s="10"/>
      <c r="K5" s="10"/>
      <c r="L5" s="10"/>
      <c r="M5" s="10"/>
      <c r="N5" s="10"/>
      <c r="O5" s="10"/>
      <c r="P5" s="10"/>
    </row>
    <row r="6" spans="1:16" s="3" customFormat="1" ht="24" customHeight="1" x14ac:dyDescent="0.2">
      <c r="A6" s="10"/>
      <c r="B6" s="10"/>
      <c r="C6" s="10"/>
      <c r="D6" s="10"/>
      <c r="E6" s="10"/>
      <c r="F6" s="10"/>
      <c r="G6" s="10"/>
      <c r="H6" s="10"/>
      <c r="I6" s="10"/>
      <c r="J6" s="10"/>
      <c r="K6" s="10"/>
      <c r="L6" s="10"/>
      <c r="M6" s="10"/>
      <c r="N6" s="10"/>
      <c r="O6" s="10"/>
      <c r="P6" s="10"/>
    </row>
    <row r="7" spans="1:16" s="3" customFormat="1" ht="22.15" customHeight="1" x14ac:dyDescent="0.2">
      <c r="A7" s="10"/>
      <c r="B7" s="10"/>
      <c r="C7" s="10"/>
      <c r="D7" s="10"/>
      <c r="E7" s="10"/>
      <c r="F7" s="10"/>
      <c r="G7" s="10"/>
      <c r="H7" s="10"/>
      <c r="I7" s="10"/>
      <c r="J7" s="10"/>
      <c r="K7" s="10"/>
      <c r="L7" s="10"/>
      <c r="M7" s="10"/>
      <c r="N7" s="10"/>
      <c r="O7" s="10"/>
      <c r="P7" s="10"/>
    </row>
    <row r="8" spans="1:16" s="3" customFormat="1" ht="22.9" customHeight="1" x14ac:dyDescent="0.2">
      <c r="A8" s="128"/>
      <c r="B8" s="129"/>
      <c r="C8" s="129"/>
      <c r="D8" s="129"/>
      <c r="E8" s="11"/>
      <c r="F8" s="12"/>
      <c r="G8" s="10"/>
      <c r="H8" s="10"/>
      <c r="I8" s="10"/>
      <c r="J8" s="10"/>
      <c r="K8" s="10"/>
      <c r="L8" s="10"/>
      <c r="M8" s="10"/>
      <c r="N8" s="10"/>
      <c r="O8" s="10"/>
      <c r="P8" s="10"/>
    </row>
    <row r="9" spans="1:16" s="3" customFormat="1" ht="22.15" customHeight="1" x14ac:dyDescent="0.2">
      <c r="A9" s="129"/>
      <c r="B9" s="129"/>
      <c r="C9" s="129"/>
      <c r="D9" s="129"/>
      <c r="E9" s="13"/>
      <c r="F9" s="12"/>
      <c r="G9" s="126" t="s">
        <v>1200</v>
      </c>
      <c r="H9" s="130"/>
      <c r="I9" s="130"/>
      <c r="J9" s="130"/>
      <c r="K9" s="130"/>
      <c r="L9" s="130"/>
      <c r="M9" s="130"/>
      <c r="N9" s="130"/>
      <c r="O9" s="130"/>
      <c r="P9" s="130"/>
    </row>
    <row r="10" spans="1:16" ht="21" customHeight="1" x14ac:dyDescent="0.2">
      <c r="A10" s="129"/>
      <c r="B10" s="129"/>
      <c r="C10" s="129"/>
      <c r="D10" s="129"/>
      <c r="E10" s="13"/>
      <c r="F10" s="14"/>
      <c r="G10" s="130"/>
      <c r="H10" s="130"/>
      <c r="I10" s="130"/>
      <c r="J10" s="130"/>
      <c r="K10" s="130"/>
      <c r="L10" s="130"/>
      <c r="M10" s="130"/>
      <c r="N10" s="130"/>
      <c r="O10" s="130"/>
      <c r="P10" s="130"/>
    </row>
    <row r="11" spans="1:16" ht="21" customHeight="1" x14ac:dyDescent="0.2">
      <c r="A11" s="129"/>
      <c r="B11" s="129"/>
      <c r="C11" s="129"/>
      <c r="D11" s="129"/>
      <c r="E11" s="13"/>
      <c r="F11" s="14"/>
      <c r="G11" s="130"/>
      <c r="H11" s="130"/>
      <c r="I11" s="130"/>
      <c r="J11" s="130"/>
      <c r="K11" s="130"/>
      <c r="L11" s="130"/>
      <c r="M11" s="130"/>
      <c r="N11" s="130"/>
      <c r="O11" s="130"/>
      <c r="P11" s="130"/>
    </row>
    <row r="12" spans="1:16" ht="21" customHeight="1" x14ac:dyDescent="0.2">
      <c r="A12" s="129"/>
      <c r="B12" s="129"/>
      <c r="C12" s="129"/>
      <c r="D12" s="129"/>
      <c r="E12" s="13"/>
      <c r="F12" s="14"/>
      <c r="G12" s="130"/>
      <c r="H12" s="130"/>
      <c r="I12" s="130"/>
      <c r="J12" s="130"/>
      <c r="K12" s="130"/>
      <c r="L12" s="130"/>
      <c r="M12" s="130"/>
      <c r="N12" s="130"/>
      <c r="O12" s="130"/>
      <c r="P12" s="130"/>
    </row>
    <row r="13" spans="1:16" ht="21" customHeight="1" x14ac:dyDescent="0.2">
      <c r="A13" s="129"/>
      <c r="B13" s="129"/>
      <c r="C13" s="129"/>
      <c r="D13" s="129"/>
      <c r="E13" s="13"/>
      <c r="F13" s="14"/>
    </row>
    <row r="14" spans="1:16" ht="21" customHeight="1" x14ac:dyDescent="0.2">
      <c r="A14" s="129"/>
      <c r="B14" s="129"/>
      <c r="C14" s="129"/>
      <c r="D14" s="129"/>
      <c r="E14" s="13"/>
      <c r="F14" s="14"/>
      <c r="G14" s="131" t="s">
        <v>18</v>
      </c>
      <c r="H14" s="132"/>
      <c r="I14" s="132"/>
      <c r="J14" s="132"/>
      <c r="K14" s="132"/>
      <c r="L14" s="132"/>
      <c r="M14" s="132"/>
      <c r="N14" s="132"/>
      <c r="O14" s="132"/>
      <c r="P14" s="132"/>
    </row>
    <row r="15" spans="1:16" ht="21" customHeight="1" x14ac:dyDescent="0.2">
      <c r="A15" s="129"/>
      <c r="B15" s="129"/>
      <c r="C15" s="129"/>
      <c r="D15" s="129"/>
      <c r="E15" s="13"/>
      <c r="F15" s="14"/>
      <c r="G15" s="132"/>
      <c r="H15" s="132"/>
      <c r="I15" s="132"/>
      <c r="J15" s="132"/>
      <c r="K15" s="132"/>
      <c r="L15" s="132"/>
      <c r="M15" s="132"/>
      <c r="N15" s="132"/>
      <c r="O15" s="132"/>
      <c r="P15" s="132"/>
    </row>
    <row r="16" spans="1:16" ht="21" customHeight="1" x14ac:dyDescent="0.2">
      <c r="A16" s="13"/>
      <c r="B16" s="13"/>
      <c r="C16" s="13"/>
      <c r="D16" s="13"/>
      <c r="E16" s="13"/>
      <c r="F16" s="14"/>
      <c r="G16" s="132"/>
      <c r="H16" s="132"/>
      <c r="I16" s="132"/>
      <c r="J16" s="132"/>
      <c r="K16" s="132"/>
      <c r="L16" s="132"/>
      <c r="M16" s="132"/>
      <c r="N16" s="132"/>
      <c r="O16" s="132"/>
      <c r="P16" s="132"/>
    </row>
    <row r="17" spans="1:16" ht="25.9" customHeight="1" x14ac:dyDescent="0.2">
      <c r="A17" s="123" t="s">
        <v>21</v>
      </c>
      <c r="B17" s="124"/>
      <c r="C17" s="124"/>
      <c r="D17" s="124"/>
      <c r="E17" s="124"/>
      <c r="F17" s="14"/>
      <c r="G17" s="132"/>
      <c r="H17" s="132"/>
      <c r="I17" s="132"/>
      <c r="J17" s="132"/>
      <c r="K17" s="132"/>
      <c r="L17" s="132"/>
      <c r="M17" s="132"/>
      <c r="N17" s="132"/>
      <c r="O17" s="132"/>
      <c r="P17" s="132"/>
    </row>
    <row r="18" spans="1:16" ht="25.9" customHeight="1" thickBot="1" x14ac:dyDescent="0.25">
      <c r="A18" s="30"/>
      <c r="B18" s="13"/>
      <c r="C18" s="13"/>
      <c r="D18" s="13"/>
      <c r="E18" s="31"/>
      <c r="F18" s="5"/>
      <c r="G18" s="4"/>
      <c r="H18" s="4"/>
      <c r="I18" s="4"/>
      <c r="J18" s="4"/>
      <c r="K18" s="4"/>
      <c r="L18" s="4"/>
      <c r="M18" s="4"/>
      <c r="N18" s="4"/>
      <c r="O18" s="4"/>
      <c r="P18" s="4"/>
    </row>
    <row r="19" spans="1:16" ht="21" customHeight="1" thickBot="1" x14ac:dyDescent="0.25">
      <c r="A19" s="20"/>
      <c r="B19" s="20"/>
      <c r="C19" s="20"/>
      <c r="D19" s="20"/>
      <c r="E19" s="21"/>
      <c r="G19" s="16"/>
      <c r="I19" s="17"/>
      <c r="J19" s="18"/>
      <c r="L19" s="19"/>
    </row>
    <row r="20" spans="1:16" ht="22.9" customHeight="1" x14ac:dyDescent="0.2">
      <c r="A20" s="125" t="s">
        <v>19</v>
      </c>
      <c r="B20" s="126"/>
      <c r="C20" s="126"/>
      <c r="D20" s="126"/>
      <c r="E20" s="127"/>
      <c r="F20" s="27"/>
      <c r="G20" s="28"/>
      <c r="H20" s="28"/>
      <c r="I20" s="28"/>
      <c r="J20" s="28"/>
      <c r="K20" s="28"/>
      <c r="L20" s="28"/>
      <c r="M20" s="28"/>
      <c r="N20" s="28"/>
      <c r="O20" s="28"/>
      <c r="P20" s="28"/>
    </row>
    <row r="21" spans="1:16" ht="28.15" customHeight="1" x14ac:dyDescent="0.3">
      <c r="A21" s="126"/>
      <c r="B21" s="126"/>
      <c r="C21" s="126"/>
      <c r="D21" s="126"/>
      <c r="E21" s="127"/>
      <c r="G21" s="133" t="s">
        <v>1215</v>
      </c>
      <c r="H21" s="133"/>
      <c r="I21" s="133"/>
      <c r="J21" s="133"/>
      <c r="K21" s="133"/>
      <c r="L21" s="133"/>
      <c r="M21" s="133"/>
      <c r="N21" s="133"/>
      <c r="O21" s="133"/>
      <c r="P21" s="133"/>
    </row>
    <row r="22" spans="1:16" ht="21" customHeight="1" x14ac:dyDescent="0.4">
      <c r="A22" s="7"/>
      <c r="B22" s="7"/>
      <c r="C22" s="7"/>
      <c r="D22" s="7"/>
      <c r="E22" s="8"/>
      <c r="G22" s="22"/>
      <c r="H22" s="22"/>
      <c r="I22" s="23"/>
      <c r="J22" s="24"/>
      <c r="K22" s="22"/>
      <c r="L22" s="25"/>
      <c r="M22" s="22"/>
      <c r="N22" s="22"/>
      <c r="O22" s="22"/>
      <c r="P22" s="22"/>
    </row>
    <row r="23" spans="1:16" ht="23.65" customHeight="1" x14ac:dyDescent="0.3">
      <c r="A23" s="125" t="s">
        <v>20</v>
      </c>
      <c r="B23" s="126"/>
      <c r="C23" s="126"/>
      <c r="D23" s="126"/>
      <c r="E23" s="127"/>
      <c r="G23" s="134" t="s">
        <v>1216</v>
      </c>
      <c r="H23" s="134"/>
      <c r="I23" s="134"/>
      <c r="J23" s="134"/>
      <c r="K23" s="134"/>
      <c r="L23" s="134"/>
      <c r="M23" s="134"/>
      <c r="N23" s="134"/>
      <c r="O23" s="134"/>
      <c r="P23" s="134"/>
    </row>
    <row r="24" spans="1:16" ht="27" customHeight="1" x14ac:dyDescent="0.2">
      <c r="A24" s="126"/>
      <c r="B24" s="126"/>
      <c r="C24" s="126"/>
      <c r="D24" s="126"/>
      <c r="E24" s="127"/>
      <c r="I24" s="17"/>
      <c r="J24" s="18"/>
      <c r="L24" s="19"/>
    </row>
    <row r="25" spans="1:16" ht="22.15" customHeight="1" x14ac:dyDescent="0.2">
      <c r="A25" s="5"/>
      <c r="B25" s="5"/>
      <c r="C25" s="5"/>
      <c r="D25" s="5"/>
      <c r="E25" s="6"/>
      <c r="I25" s="17"/>
      <c r="J25" s="18"/>
      <c r="L25" s="19"/>
    </row>
    <row r="26" spans="1:16" ht="24.6" customHeight="1" x14ac:dyDescent="0.2">
      <c r="I26" s="17"/>
      <c r="J26" s="18"/>
      <c r="L26" s="19"/>
    </row>
    <row r="27" spans="1:16" ht="24.6" customHeight="1" x14ac:dyDescent="0.2">
      <c r="I27" s="26"/>
      <c r="J27" s="18"/>
    </row>
    <row r="28" spans="1:16" ht="24.6" customHeight="1" x14ac:dyDescent="0.2">
      <c r="I28" s="26"/>
      <c r="J28" s="18"/>
    </row>
    <row r="29" spans="1:16" ht="24.6" customHeight="1" x14ac:dyDescent="0.2">
      <c r="I29" s="26"/>
      <c r="J29" s="18"/>
    </row>
  </sheetData>
  <mergeCells count="9">
    <mergeCell ref="A3:G5"/>
    <mergeCell ref="A17:E17"/>
    <mergeCell ref="A20:E21"/>
    <mergeCell ref="A23:E24"/>
    <mergeCell ref="A8:D15"/>
    <mergeCell ref="G9:P12"/>
    <mergeCell ref="G14:P17"/>
    <mergeCell ref="G21:P21"/>
    <mergeCell ref="G23:P23"/>
  </mergeCells>
  <pageMargins left="0.78740157480314965" right="0.39370078740157483" top="0.39370078740157483" bottom="0.39370078740157483" header="0" footer="0"/>
  <pageSetup paperSize="9" scale="9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D18"/>
  <sheetViews>
    <sheetView workbookViewId="0">
      <selection activeCell="B1" sqref="B1"/>
    </sheetView>
  </sheetViews>
  <sheetFormatPr defaultRowHeight="12.75" x14ac:dyDescent="0.2"/>
  <cols>
    <col min="1" max="1" width="4.42578125" style="15" customWidth="1"/>
    <col min="2" max="2" width="51.28515625" style="15" customWidth="1"/>
    <col min="3" max="3" width="17.28515625" style="15" customWidth="1"/>
    <col min="4" max="4" width="52" style="15" customWidth="1"/>
  </cols>
  <sheetData>
    <row r="9" spans="2:4" x14ac:dyDescent="0.2">
      <c r="B9" s="38" t="s">
        <v>0</v>
      </c>
      <c r="D9" s="38" t="s">
        <v>4</v>
      </c>
    </row>
    <row r="10" spans="2:4" x14ac:dyDescent="0.2">
      <c r="B10" s="38" t="s">
        <v>1</v>
      </c>
      <c r="D10" s="38" t="s">
        <v>15</v>
      </c>
    </row>
    <row r="11" spans="2:4" x14ac:dyDescent="0.2">
      <c r="B11" s="38" t="s">
        <v>17</v>
      </c>
      <c r="D11" s="38" t="s">
        <v>5</v>
      </c>
    </row>
    <row r="12" spans="2:4" x14ac:dyDescent="0.2">
      <c r="B12" s="38" t="s">
        <v>2</v>
      </c>
      <c r="D12" s="38" t="s">
        <v>16</v>
      </c>
    </row>
    <row r="13" spans="2:4" x14ac:dyDescent="0.2">
      <c r="B13" s="38" t="s">
        <v>3</v>
      </c>
      <c r="D13" s="38" t="s">
        <v>6</v>
      </c>
    </row>
    <row r="14" spans="2:4" ht="38.25" x14ac:dyDescent="0.2">
      <c r="B14" s="39" t="s">
        <v>8</v>
      </c>
      <c r="D14" s="29" t="s">
        <v>7</v>
      </c>
    </row>
    <row r="18" spans="4:4" x14ac:dyDescent="0.2">
      <c r="D18" s="40" t="s">
        <v>524</v>
      </c>
    </row>
  </sheetData>
  <pageMargins left="0.78740157480314965" right="0.39370078740157483" top="0.39370078740157483" bottom="0.39370078740157483" header="0" footer="0"/>
  <pageSetup paperSize="9" firstPageNumber="2" orientation="landscape" useFirstPageNumber="1" r:id="rId1"/>
  <headerFooter>
    <oddFooter>&amp;R&amp;"-,обычный"&amp;8&amp;P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52"/>
  <sheetViews>
    <sheetView zoomScaleSheetLayoutView="100" workbookViewId="0">
      <selection activeCell="A531" sqref="A531"/>
    </sheetView>
  </sheetViews>
  <sheetFormatPr defaultColWidth="9.28515625" defaultRowHeight="12.75" x14ac:dyDescent="0.2"/>
  <cols>
    <col min="1" max="1" width="118.7109375" style="37" customWidth="1"/>
    <col min="2" max="16384" width="9.28515625" style="72"/>
  </cols>
  <sheetData>
    <row r="1" spans="1:2" x14ac:dyDescent="0.2">
      <c r="A1" s="135" t="s">
        <v>12</v>
      </c>
      <c r="B1" s="135"/>
    </row>
    <row r="2" spans="1:2" x14ac:dyDescent="0.2">
      <c r="A2" s="135" t="s">
        <v>9</v>
      </c>
      <c r="B2" s="135"/>
    </row>
    <row r="3" spans="1:2" x14ac:dyDescent="0.2">
      <c r="A3" s="73"/>
    </row>
    <row r="4" spans="1:2" ht="12.75" customHeight="1" x14ac:dyDescent="0.2">
      <c r="A4" s="74" t="s">
        <v>10</v>
      </c>
      <c r="B4" s="136">
        <v>18</v>
      </c>
    </row>
    <row r="5" spans="1:2" ht="12.75" customHeight="1" x14ac:dyDescent="0.2">
      <c r="A5" s="74" t="s">
        <v>13</v>
      </c>
      <c r="B5" s="136"/>
    </row>
    <row r="6" spans="1:2" ht="12.75" customHeight="1" x14ac:dyDescent="0.2">
      <c r="A6" s="74" t="s">
        <v>11</v>
      </c>
      <c r="B6" s="136">
        <v>19</v>
      </c>
    </row>
    <row r="7" spans="1:2" ht="12.75" customHeight="1" x14ac:dyDescent="0.2">
      <c r="A7" s="74" t="s">
        <v>14</v>
      </c>
      <c r="B7" s="136"/>
    </row>
    <row r="8" spans="1:2" x14ac:dyDescent="0.2">
      <c r="A8" s="74" t="s">
        <v>506</v>
      </c>
      <c r="B8" s="136">
        <v>20</v>
      </c>
    </row>
    <row r="9" spans="1:2" x14ac:dyDescent="0.2">
      <c r="A9" s="74" t="s">
        <v>507</v>
      </c>
      <c r="B9" s="136"/>
    </row>
    <row r="10" spans="1:2" x14ac:dyDescent="0.2">
      <c r="A10" s="75" t="s">
        <v>500</v>
      </c>
      <c r="B10" s="136">
        <v>20</v>
      </c>
    </row>
    <row r="11" spans="1:2" x14ac:dyDescent="0.2">
      <c r="A11" s="75" t="s">
        <v>501</v>
      </c>
      <c r="B11" s="136"/>
    </row>
    <row r="12" spans="1:2" x14ac:dyDescent="0.2">
      <c r="A12" s="75" t="s">
        <v>23</v>
      </c>
      <c r="B12" s="136">
        <v>20</v>
      </c>
    </row>
    <row r="13" spans="1:2" x14ac:dyDescent="0.2">
      <c r="A13" s="75" t="s">
        <v>22</v>
      </c>
      <c r="B13" s="136"/>
    </row>
    <row r="14" spans="1:2" x14ac:dyDescent="0.2">
      <c r="A14" s="76" t="s">
        <v>24</v>
      </c>
      <c r="B14" s="136">
        <v>20</v>
      </c>
    </row>
    <row r="15" spans="1:2" x14ac:dyDescent="0.2">
      <c r="A15" s="76" t="s">
        <v>25</v>
      </c>
      <c r="B15" s="136"/>
    </row>
    <row r="16" spans="1:2" x14ac:dyDescent="0.2">
      <c r="A16" s="76" t="s">
        <v>26</v>
      </c>
      <c r="B16" s="136">
        <v>20</v>
      </c>
    </row>
    <row r="17" spans="1:2" x14ac:dyDescent="0.2">
      <c r="A17" s="76" t="s">
        <v>27</v>
      </c>
      <c r="B17" s="136"/>
    </row>
    <row r="18" spans="1:2" x14ac:dyDescent="0.2">
      <c r="A18" s="75" t="s">
        <v>28</v>
      </c>
      <c r="B18" s="136">
        <v>20</v>
      </c>
    </row>
    <row r="19" spans="1:2" x14ac:dyDescent="0.2">
      <c r="A19" s="75" t="s">
        <v>29</v>
      </c>
      <c r="B19" s="136"/>
    </row>
    <row r="20" spans="1:2" x14ac:dyDescent="0.2">
      <c r="A20" s="75" t="s">
        <v>30</v>
      </c>
      <c r="B20" s="136">
        <v>20</v>
      </c>
    </row>
    <row r="21" spans="1:2" x14ac:dyDescent="0.2">
      <c r="A21" s="75" t="s">
        <v>31</v>
      </c>
      <c r="B21" s="136"/>
    </row>
    <row r="22" spans="1:2" x14ac:dyDescent="0.2">
      <c r="A22" s="76" t="s">
        <v>32</v>
      </c>
      <c r="B22" s="136">
        <v>21</v>
      </c>
    </row>
    <row r="23" spans="1:2" x14ac:dyDescent="0.2">
      <c r="A23" s="76" t="s">
        <v>33</v>
      </c>
      <c r="B23" s="136"/>
    </row>
    <row r="24" spans="1:2" x14ac:dyDescent="0.2">
      <c r="A24" s="76" t="s">
        <v>34</v>
      </c>
      <c r="B24" s="136">
        <v>21</v>
      </c>
    </row>
    <row r="25" spans="1:2" x14ac:dyDescent="0.2">
      <c r="A25" s="76" t="s">
        <v>35</v>
      </c>
      <c r="B25" s="136"/>
    </row>
    <row r="26" spans="1:2" x14ac:dyDescent="0.2">
      <c r="A26" s="75" t="s">
        <v>36</v>
      </c>
      <c r="B26" s="136">
        <v>21</v>
      </c>
    </row>
    <row r="27" spans="1:2" x14ac:dyDescent="0.2">
      <c r="A27" s="75" t="s">
        <v>37</v>
      </c>
      <c r="B27" s="136"/>
    </row>
    <row r="28" spans="1:2" x14ac:dyDescent="0.2">
      <c r="A28" s="75" t="s">
        <v>38</v>
      </c>
      <c r="B28" s="136">
        <v>21</v>
      </c>
    </row>
    <row r="29" spans="1:2" x14ac:dyDescent="0.2">
      <c r="A29" s="75" t="s">
        <v>39</v>
      </c>
      <c r="B29" s="136"/>
    </row>
    <row r="30" spans="1:2" x14ac:dyDescent="0.2">
      <c r="A30" s="75" t="s">
        <v>40</v>
      </c>
      <c r="B30" s="136">
        <v>21</v>
      </c>
    </row>
    <row r="31" spans="1:2" x14ac:dyDescent="0.2">
      <c r="A31" s="75" t="s">
        <v>41</v>
      </c>
      <c r="B31" s="136"/>
    </row>
    <row r="32" spans="1:2" x14ac:dyDescent="0.2">
      <c r="A32" s="75" t="s">
        <v>42</v>
      </c>
      <c r="B32" s="136">
        <v>22</v>
      </c>
    </row>
    <row r="33" spans="1:2" x14ac:dyDescent="0.2">
      <c r="A33" s="75" t="s">
        <v>43</v>
      </c>
      <c r="B33" s="136"/>
    </row>
    <row r="34" spans="1:2" x14ac:dyDescent="0.2">
      <c r="A34" s="75" t="s">
        <v>44</v>
      </c>
      <c r="B34" s="136">
        <v>22</v>
      </c>
    </row>
    <row r="35" spans="1:2" x14ac:dyDescent="0.2">
      <c r="A35" s="75" t="s">
        <v>45</v>
      </c>
      <c r="B35" s="136"/>
    </row>
    <row r="36" spans="1:2" x14ac:dyDescent="0.2">
      <c r="A36" s="75" t="s">
        <v>46</v>
      </c>
      <c r="B36" s="136">
        <v>22</v>
      </c>
    </row>
    <row r="37" spans="1:2" x14ac:dyDescent="0.2">
      <c r="A37" s="75" t="s">
        <v>47</v>
      </c>
      <c r="B37" s="136"/>
    </row>
    <row r="38" spans="1:2" x14ac:dyDescent="0.2">
      <c r="A38" s="75" t="s">
        <v>48</v>
      </c>
      <c r="B38" s="136">
        <v>22</v>
      </c>
    </row>
    <row r="39" spans="1:2" x14ac:dyDescent="0.2">
      <c r="A39" s="75" t="s">
        <v>49</v>
      </c>
      <c r="B39" s="136"/>
    </row>
    <row r="40" spans="1:2" x14ac:dyDescent="0.2">
      <c r="A40" s="75" t="s">
        <v>50</v>
      </c>
      <c r="B40" s="136">
        <v>22</v>
      </c>
    </row>
    <row r="41" spans="1:2" x14ac:dyDescent="0.2">
      <c r="A41" s="75" t="s">
        <v>51</v>
      </c>
      <c r="B41" s="136"/>
    </row>
    <row r="42" spans="1:2" x14ac:dyDescent="0.2">
      <c r="A42" s="75" t="s">
        <v>52</v>
      </c>
      <c r="B42" s="136">
        <v>22</v>
      </c>
    </row>
    <row r="43" spans="1:2" x14ac:dyDescent="0.2">
      <c r="A43" s="75" t="s">
        <v>53</v>
      </c>
      <c r="B43" s="136"/>
    </row>
    <row r="44" spans="1:2" x14ac:dyDescent="0.2">
      <c r="A44" s="75" t="s">
        <v>54</v>
      </c>
      <c r="B44" s="136">
        <v>23</v>
      </c>
    </row>
    <row r="45" spans="1:2" x14ac:dyDescent="0.2">
      <c r="A45" s="75" t="s">
        <v>55</v>
      </c>
      <c r="B45" s="136"/>
    </row>
    <row r="46" spans="1:2" x14ac:dyDescent="0.2">
      <c r="A46" s="75" t="s">
        <v>56</v>
      </c>
      <c r="B46" s="136">
        <v>23</v>
      </c>
    </row>
    <row r="47" spans="1:2" x14ac:dyDescent="0.2">
      <c r="A47" s="75" t="s">
        <v>57</v>
      </c>
      <c r="B47" s="136"/>
    </row>
    <row r="48" spans="1:2" x14ac:dyDescent="0.2">
      <c r="A48" s="75" t="s">
        <v>58</v>
      </c>
      <c r="B48" s="136">
        <v>23</v>
      </c>
    </row>
    <row r="49" spans="1:2" x14ac:dyDescent="0.2">
      <c r="A49" s="75" t="s">
        <v>59</v>
      </c>
      <c r="B49" s="136"/>
    </row>
    <row r="50" spans="1:2" x14ac:dyDescent="0.2">
      <c r="A50" s="75" t="s">
        <v>60</v>
      </c>
      <c r="B50" s="136">
        <v>23</v>
      </c>
    </row>
    <row r="51" spans="1:2" x14ac:dyDescent="0.2">
      <c r="A51" s="75" t="s">
        <v>61</v>
      </c>
      <c r="B51" s="136"/>
    </row>
    <row r="52" spans="1:2" x14ac:dyDescent="0.2">
      <c r="A52" s="75" t="s">
        <v>62</v>
      </c>
      <c r="B52" s="136">
        <v>23</v>
      </c>
    </row>
    <row r="53" spans="1:2" x14ac:dyDescent="0.2">
      <c r="A53" s="75" t="s">
        <v>63</v>
      </c>
      <c r="B53" s="136"/>
    </row>
    <row r="54" spans="1:2" x14ac:dyDescent="0.2">
      <c r="A54" s="75" t="s">
        <v>64</v>
      </c>
      <c r="B54" s="136">
        <v>23</v>
      </c>
    </row>
    <row r="55" spans="1:2" x14ac:dyDescent="0.2">
      <c r="A55" s="75" t="s">
        <v>64</v>
      </c>
      <c r="B55" s="136"/>
    </row>
    <row r="56" spans="1:2" x14ac:dyDescent="0.2">
      <c r="A56" s="75" t="s">
        <v>502</v>
      </c>
      <c r="B56" s="136">
        <v>24</v>
      </c>
    </row>
    <row r="57" spans="1:2" x14ac:dyDescent="0.2">
      <c r="A57" s="75" t="s">
        <v>503</v>
      </c>
      <c r="B57" s="136"/>
    </row>
    <row r="58" spans="1:2" x14ac:dyDescent="0.2">
      <c r="A58" s="75" t="s">
        <v>65</v>
      </c>
      <c r="B58" s="136">
        <v>24</v>
      </c>
    </row>
    <row r="59" spans="1:2" x14ac:dyDescent="0.2">
      <c r="A59" s="75" t="s">
        <v>66</v>
      </c>
      <c r="B59" s="136"/>
    </row>
    <row r="60" spans="1:2" x14ac:dyDescent="0.2">
      <c r="A60" s="75" t="s">
        <v>67</v>
      </c>
      <c r="B60" s="136">
        <v>24</v>
      </c>
    </row>
    <row r="61" spans="1:2" x14ac:dyDescent="0.2">
      <c r="A61" s="75" t="s">
        <v>68</v>
      </c>
      <c r="B61" s="136"/>
    </row>
    <row r="62" spans="1:2" x14ac:dyDescent="0.2">
      <c r="A62" s="75" t="s">
        <v>69</v>
      </c>
      <c r="B62" s="136">
        <v>24</v>
      </c>
    </row>
    <row r="63" spans="1:2" x14ac:dyDescent="0.2">
      <c r="A63" s="75" t="s">
        <v>70</v>
      </c>
      <c r="B63" s="136"/>
    </row>
    <row r="64" spans="1:2" ht="25.5" x14ac:dyDescent="0.2">
      <c r="A64" s="75" t="s">
        <v>71</v>
      </c>
      <c r="B64" s="136">
        <v>24</v>
      </c>
    </row>
    <row r="65" spans="1:2" ht="25.5" x14ac:dyDescent="0.2">
      <c r="A65" s="75" t="s">
        <v>72</v>
      </c>
      <c r="B65" s="136"/>
    </row>
    <row r="66" spans="1:2" ht="25.5" x14ac:dyDescent="0.2">
      <c r="A66" s="75" t="s">
        <v>73</v>
      </c>
      <c r="B66" s="136">
        <v>25</v>
      </c>
    </row>
    <row r="67" spans="1:2" ht="25.5" x14ac:dyDescent="0.2">
      <c r="A67" s="75" t="s">
        <v>74</v>
      </c>
      <c r="B67" s="136"/>
    </row>
    <row r="68" spans="1:2" x14ac:dyDescent="0.2">
      <c r="A68" s="75" t="s">
        <v>75</v>
      </c>
      <c r="B68" s="136">
        <v>25</v>
      </c>
    </row>
    <row r="69" spans="1:2" x14ac:dyDescent="0.2">
      <c r="A69" s="75" t="s">
        <v>76</v>
      </c>
      <c r="B69" s="136"/>
    </row>
    <row r="70" spans="1:2" x14ac:dyDescent="0.2">
      <c r="A70" s="75" t="s">
        <v>77</v>
      </c>
      <c r="B70" s="136">
        <v>25</v>
      </c>
    </row>
    <row r="71" spans="1:2" x14ac:dyDescent="0.2">
      <c r="A71" s="75" t="s">
        <v>78</v>
      </c>
      <c r="B71" s="136"/>
    </row>
    <row r="72" spans="1:2" x14ac:dyDescent="0.2">
      <c r="A72" s="75" t="s">
        <v>79</v>
      </c>
      <c r="B72" s="136">
        <v>25</v>
      </c>
    </row>
    <row r="73" spans="1:2" x14ac:dyDescent="0.2">
      <c r="A73" s="75" t="s">
        <v>80</v>
      </c>
      <c r="B73" s="136"/>
    </row>
    <row r="74" spans="1:2" x14ac:dyDescent="0.2">
      <c r="A74" s="75" t="s">
        <v>81</v>
      </c>
      <c r="B74" s="136">
        <v>25</v>
      </c>
    </row>
    <row r="75" spans="1:2" x14ac:dyDescent="0.2">
      <c r="A75" s="75" t="s">
        <v>82</v>
      </c>
      <c r="B75" s="136"/>
    </row>
    <row r="76" spans="1:2" x14ac:dyDescent="0.2">
      <c r="A76" s="75" t="s">
        <v>83</v>
      </c>
      <c r="B76" s="136">
        <v>26</v>
      </c>
    </row>
    <row r="77" spans="1:2" x14ac:dyDescent="0.2">
      <c r="A77" s="75" t="s">
        <v>84</v>
      </c>
      <c r="B77" s="136"/>
    </row>
    <row r="78" spans="1:2" x14ac:dyDescent="0.2">
      <c r="A78" s="75" t="s">
        <v>85</v>
      </c>
      <c r="B78" s="136">
        <v>26</v>
      </c>
    </row>
    <row r="79" spans="1:2" x14ac:dyDescent="0.2">
      <c r="A79" s="75" t="s">
        <v>86</v>
      </c>
      <c r="B79" s="136"/>
    </row>
    <row r="80" spans="1:2" x14ac:dyDescent="0.2">
      <c r="A80" s="75" t="s">
        <v>87</v>
      </c>
      <c r="B80" s="136">
        <v>26</v>
      </c>
    </row>
    <row r="81" spans="1:2" x14ac:dyDescent="0.2">
      <c r="A81" s="75" t="s">
        <v>88</v>
      </c>
      <c r="B81" s="136"/>
    </row>
    <row r="82" spans="1:2" x14ac:dyDescent="0.2">
      <c r="A82" s="75" t="s">
        <v>89</v>
      </c>
      <c r="B82" s="136">
        <v>26</v>
      </c>
    </row>
    <row r="83" spans="1:2" x14ac:dyDescent="0.2">
      <c r="A83" s="75" t="s">
        <v>90</v>
      </c>
      <c r="B83" s="136"/>
    </row>
    <row r="84" spans="1:2" x14ac:dyDescent="0.2">
      <c r="A84" s="75" t="s">
        <v>526</v>
      </c>
      <c r="B84" s="136">
        <v>26</v>
      </c>
    </row>
    <row r="85" spans="1:2" x14ac:dyDescent="0.2">
      <c r="A85" s="75" t="s">
        <v>525</v>
      </c>
      <c r="B85" s="136"/>
    </row>
    <row r="86" spans="1:2" x14ac:dyDescent="0.2">
      <c r="A86" s="75" t="s">
        <v>91</v>
      </c>
      <c r="B86" s="136">
        <v>26</v>
      </c>
    </row>
    <row r="87" spans="1:2" x14ac:dyDescent="0.2">
      <c r="A87" s="75" t="s">
        <v>92</v>
      </c>
      <c r="B87" s="136"/>
    </row>
    <row r="88" spans="1:2" x14ac:dyDescent="0.2">
      <c r="A88" s="75" t="s">
        <v>93</v>
      </c>
      <c r="B88" s="136">
        <v>27</v>
      </c>
    </row>
    <row r="89" spans="1:2" x14ac:dyDescent="0.2">
      <c r="A89" s="75" t="s">
        <v>94</v>
      </c>
      <c r="B89" s="136"/>
    </row>
    <row r="90" spans="1:2" x14ac:dyDescent="0.2">
      <c r="A90" s="75" t="s">
        <v>95</v>
      </c>
      <c r="B90" s="136">
        <v>27</v>
      </c>
    </row>
    <row r="91" spans="1:2" x14ac:dyDescent="0.2">
      <c r="A91" s="75" t="s">
        <v>96</v>
      </c>
      <c r="B91" s="136"/>
    </row>
    <row r="92" spans="1:2" x14ac:dyDescent="0.2">
      <c r="A92" s="75" t="s">
        <v>97</v>
      </c>
      <c r="B92" s="136">
        <v>27</v>
      </c>
    </row>
    <row r="93" spans="1:2" x14ac:dyDescent="0.2">
      <c r="A93" s="75" t="s">
        <v>98</v>
      </c>
      <c r="B93" s="136"/>
    </row>
    <row r="94" spans="1:2" x14ac:dyDescent="0.2">
      <c r="A94" s="75" t="s">
        <v>99</v>
      </c>
      <c r="B94" s="136">
        <v>27</v>
      </c>
    </row>
    <row r="95" spans="1:2" x14ac:dyDescent="0.2">
      <c r="A95" s="75" t="s">
        <v>100</v>
      </c>
      <c r="B95" s="136"/>
    </row>
    <row r="96" spans="1:2" x14ac:dyDescent="0.2">
      <c r="A96" s="75" t="s">
        <v>101</v>
      </c>
      <c r="B96" s="136">
        <v>27</v>
      </c>
    </row>
    <row r="97" spans="1:2" ht="12" customHeight="1" x14ac:dyDescent="0.2">
      <c r="A97" s="75" t="s">
        <v>102</v>
      </c>
      <c r="B97" s="136"/>
    </row>
    <row r="98" spans="1:2" x14ac:dyDescent="0.2">
      <c r="A98" s="75" t="s">
        <v>1204</v>
      </c>
      <c r="B98" s="136">
        <v>28</v>
      </c>
    </row>
    <row r="99" spans="1:2" x14ac:dyDescent="0.2">
      <c r="A99" s="75" t="s">
        <v>1203</v>
      </c>
      <c r="B99" s="136"/>
    </row>
    <row r="100" spans="1:2" x14ac:dyDescent="0.2">
      <c r="A100" s="75" t="s">
        <v>103</v>
      </c>
      <c r="B100" s="136">
        <v>28</v>
      </c>
    </row>
    <row r="101" spans="1:2" x14ac:dyDescent="0.2">
      <c r="A101" s="75" t="s">
        <v>104</v>
      </c>
      <c r="B101" s="136"/>
    </row>
    <row r="102" spans="1:2" x14ac:dyDescent="0.2">
      <c r="A102" s="75" t="s">
        <v>105</v>
      </c>
      <c r="B102" s="136">
        <v>28</v>
      </c>
    </row>
    <row r="103" spans="1:2" x14ac:dyDescent="0.2">
      <c r="A103" s="75" t="s">
        <v>106</v>
      </c>
      <c r="B103" s="136"/>
    </row>
    <row r="104" spans="1:2" x14ac:dyDescent="0.2">
      <c r="A104" s="75" t="s">
        <v>107</v>
      </c>
      <c r="B104" s="136">
        <v>28</v>
      </c>
    </row>
    <row r="105" spans="1:2" x14ac:dyDescent="0.2">
      <c r="A105" s="75" t="s">
        <v>108</v>
      </c>
      <c r="B105" s="136"/>
    </row>
    <row r="106" spans="1:2" x14ac:dyDescent="0.2">
      <c r="A106" s="76" t="s">
        <v>109</v>
      </c>
      <c r="B106" s="136">
        <v>28</v>
      </c>
    </row>
    <row r="107" spans="1:2" x14ac:dyDescent="0.2">
      <c r="A107" s="76" t="s">
        <v>110</v>
      </c>
      <c r="B107" s="136"/>
    </row>
    <row r="108" spans="1:2" x14ac:dyDescent="0.2">
      <c r="A108" s="75" t="s">
        <v>111</v>
      </c>
      <c r="B108" s="136">
        <v>29</v>
      </c>
    </row>
    <row r="109" spans="1:2" x14ac:dyDescent="0.2">
      <c r="A109" s="75" t="s">
        <v>112</v>
      </c>
      <c r="B109" s="136"/>
    </row>
    <row r="110" spans="1:2" x14ac:dyDescent="0.2">
      <c r="A110" s="76" t="s">
        <v>113</v>
      </c>
      <c r="B110" s="136">
        <v>29</v>
      </c>
    </row>
    <row r="111" spans="1:2" x14ac:dyDescent="0.2">
      <c r="A111" s="76" t="s">
        <v>114</v>
      </c>
      <c r="B111" s="136"/>
    </row>
    <row r="112" spans="1:2" x14ac:dyDescent="0.2">
      <c r="A112" s="76" t="s">
        <v>115</v>
      </c>
      <c r="B112" s="136">
        <v>29</v>
      </c>
    </row>
    <row r="113" spans="1:2" x14ac:dyDescent="0.2">
      <c r="A113" s="76" t="s">
        <v>116</v>
      </c>
      <c r="B113" s="136"/>
    </row>
    <row r="114" spans="1:2" x14ac:dyDescent="0.2">
      <c r="A114" s="75" t="s">
        <v>117</v>
      </c>
      <c r="B114" s="136">
        <v>29</v>
      </c>
    </row>
    <row r="115" spans="1:2" x14ac:dyDescent="0.2">
      <c r="A115" s="75" t="s">
        <v>118</v>
      </c>
      <c r="B115" s="136"/>
    </row>
    <row r="116" spans="1:2" x14ac:dyDescent="0.2">
      <c r="A116" s="75" t="s">
        <v>119</v>
      </c>
      <c r="B116" s="136">
        <v>29</v>
      </c>
    </row>
    <row r="117" spans="1:2" x14ac:dyDescent="0.2">
      <c r="A117" s="75" t="s">
        <v>120</v>
      </c>
      <c r="B117" s="136"/>
    </row>
    <row r="118" spans="1:2" x14ac:dyDescent="0.2">
      <c r="A118" s="75" t="s">
        <v>121</v>
      </c>
      <c r="B118" s="136">
        <v>30</v>
      </c>
    </row>
    <row r="119" spans="1:2" x14ac:dyDescent="0.2">
      <c r="A119" s="75" t="s">
        <v>122</v>
      </c>
      <c r="B119" s="136"/>
    </row>
    <row r="120" spans="1:2" x14ac:dyDescent="0.2">
      <c r="A120" s="75" t="s">
        <v>123</v>
      </c>
      <c r="B120" s="136">
        <v>30</v>
      </c>
    </row>
    <row r="121" spans="1:2" x14ac:dyDescent="0.2">
      <c r="A121" s="75" t="s">
        <v>124</v>
      </c>
      <c r="B121" s="136"/>
    </row>
    <row r="122" spans="1:2" x14ac:dyDescent="0.2">
      <c r="A122" s="75" t="s">
        <v>125</v>
      </c>
      <c r="B122" s="136">
        <v>30</v>
      </c>
    </row>
    <row r="123" spans="1:2" x14ac:dyDescent="0.2">
      <c r="A123" s="75" t="s">
        <v>126</v>
      </c>
      <c r="B123" s="136"/>
    </row>
    <row r="124" spans="1:2" x14ac:dyDescent="0.2">
      <c r="A124" s="75" t="s">
        <v>127</v>
      </c>
      <c r="B124" s="136">
        <v>30</v>
      </c>
    </row>
    <row r="125" spans="1:2" x14ac:dyDescent="0.2">
      <c r="A125" s="75" t="s">
        <v>128</v>
      </c>
      <c r="B125" s="136"/>
    </row>
    <row r="126" spans="1:2" x14ac:dyDescent="0.2">
      <c r="A126" s="75" t="s">
        <v>129</v>
      </c>
      <c r="B126" s="136">
        <v>30</v>
      </c>
    </row>
    <row r="127" spans="1:2" x14ac:dyDescent="0.2">
      <c r="A127" s="75" t="s">
        <v>130</v>
      </c>
      <c r="B127" s="136"/>
    </row>
    <row r="128" spans="1:2" x14ac:dyDescent="0.2">
      <c r="A128" s="75" t="s">
        <v>131</v>
      </c>
      <c r="B128" s="136">
        <v>30</v>
      </c>
    </row>
    <row r="129" spans="1:2" x14ac:dyDescent="0.2">
      <c r="A129" s="75" t="s">
        <v>132</v>
      </c>
      <c r="B129" s="136"/>
    </row>
    <row r="130" spans="1:2" x14ac:dyDescent="0.2">
      <c r="A130" s="75" t="s">
        <v>133</v>
      </c>
      <c r="B130" s="136">
        <v>31</v>
      </c>
    </row>
    <row r="131" spans="1:2" x14ac:dyDescent="0.2">
      <c r="A131" s="75" t="s">
        <v>134</v>
      </c>
      <c r="B131" s="136"/>
    </row>
    <row r="132" spans="1:2" x14ac:dyDescent="0.2">
      <c r="A132" s="76" t="s">
        <v>135</v>
      </c>
      <c r="B132" s="136">
        <v>31</v>
      </c>
    </row>
    <row r="133" spans="1:2" x14ac:dyDescent="0.2">
      <c r="A133" s="76" t="s">
        <v>136</v>
      </c>
      <c r="B133" s="136"/>
    </row>
    <row r="134" spans="1:2" x14ac:dyDescent="0.2">
      <c r="A134" s="75" t="s">
        <v>527</v>
      </c>
      <c r="B134" s="136">
        <v>31</v>
      </c>
    </row>
    <row r="135" spans="1:2" x14ac:dyDescent="0.2">
      <c r="A135" s="75" t="s">
        <v>528</v>
      </c>
      <c r="B135" s="136"/>
    </row>
    <row r="136" spans="1:2" x14ac:dyDescent="0.2">
      <c r="A136" s="76" t="s">
        <v>137</v>
      </c>
      <c r="B136" s="136">
        <v>31</v>
      </c>
    </row>
    <row r="137" spans="1:2" x14ac:dyDescent="0.2">
      <c r="A137" s="76" t="s">
        <v>138</v>
      </c>
      <c r="B137" s="136"/>
    </row>
    <row r="138" spans="1:2" x14ac:dyDescent="0.2">
      <c r="A138" s="76" t="s">
        <v>139</v>
      </c>
      <c r="B138" s="136">
        <v>31</v>
      </c>
    </row>
    <row r="139" spans="1:2" x14ac:dyDescent="0.2">
      <c r="A139" s="76" t="s">
        <v>140</v>
      </c>
      <c r="B139" s="136"/>
    </row>
    <row r="140" spans="1:2" x14ac:dyDescent="0.2">
      <c r="A140" s="76" t="s">
        <v>141</v>
      </c>
      <c r="B140" s="136">
        <v>31</v>
      </c>
    </row>
    <row r="141" spans="1:2" x14ac:dyDescent="0.2">
      <c r="A141" s="76" t="s">
        <v>142</v>
      </c>
      <c r="B141" s="136"/>
    </row>
    <row r="142" spans="1:2" x14ac:dyDescent="0.2">
      <c r="A142" s="75" t="s">
        <v>143</v>
      </c>
      <c r="B142" s="136">
        <v>32</v>
      </c>
    </row>
    <row r="143" spans="1:2" x14ac:dyDescent="0.2">
      <c r="A143" s="75" t="s">
        <v>144</v>
      </c>
      <c r="B143" s="136"/>
    </row>
    <row r="144" spans="1:2" x14ac:dyDescent="0.2">
      <c r="A144" s="75" t="s">
        <v>145</v>
      </c>
      <c r="B144" s="136">
        <v>32</v>
      </c>
    </row>
    <row r="145" spans="1:2" x14ac:dyDescent="0.2">
      <c r="A145" s="75" t="s">
        <v>146</v>
      </c>
      <c r="B145" s="136"/>
    </row>
    <row r="146" spans="1:2" x14ac:dyDescent="0.2">
      <c r="A146" s="75" t="s">
        <v>147</v>
      </c>
      <c r="B146" s="136">
        <v>32</v>
      </c>
    </row>
    <row r="147" spans="1:2" x14ac:dyDescent="0.2">
      <c r="A147" s="75" t="s">
        <v>148</v>
      </c>
      <c r="B147" s="136"/>
    </row>
    <row r="148" spans="1:2" x14ac:dyDescent="0.2">
      <c r="A148" s="75" t="s">
        <v>149</v>
      </c>
      <c r="B148" s="136">
        <v>32</v>
      </c>
    </row>
    <row r="149" spans="1:2" x14ac:dyDescent="0.2">
      <c r="A149" s="75" t="s">
        <v>150</v>
      </c>
      <c r="B149" s="136"/>
    </row>
    <row r="150" spans="1:2" x14ac:dyDescent="0.2">
      <c r="A150" s="75" t="s">
        <v>151</v>
      </c>
      <c r="B150" s="136">
        <v>32</v>
      </c>
    </row>
    <row r="151" spans="1:2" x14ac:dyDescent="0.2">
      <c r="A151" s="75" t="s">
        <v>152</v>
      </c>
      <c r="B151" s="136"/>
    </row>
    <row r="152" spans="1:2" x14ac:dyDescent="0.2">
      <c r="A152" s="75" t="s">
        <v>153</v>
      </c>
      <c r="B152" s="136">
        <v>33</v>
      </c>
    </row>
    <row r="153" spans="1:2" x14ac:dyDescent="0.2">
      <c r="A153" s="75" t="s">
        <v>154</v>
      </c>
      <c r="B153" s="136"/>
    </row>
    <row r="154" spans="1:2" x14ac:dyDescent="0.2">
      <c r="A154" s="75" t="s">
        <v>155</v>
      </c>
      <c r="B154" s="136">
        <v>33</v>
      </c>
    </row>
    <row r="155" spans="1:2" x14ac:dyDescent="0.2">
      <c r="A155" s="75" t="s">
        <v>156</v>
      </c>
      <c r="B155" s="136"/>
    </row>
    <row r="156" spans="1:2" x14ac:dyDescent="0.2">
      <c r="A156" s="75" t="s">
        <v>157</v>
      </c>
      <c r="B156" s="136">
        <v>33</v>
      </c>
    </row>
    <row r="157" spans="1:2" x14ac:dyDescent="0.2">
      <c r="A157" s="75" t="s">
        <v>158</v>
      </c>
      <c r="B157" s="136"/>
    </row>
    <row r="158" spans="1:2" x14ac:dyDescent="0.2">
      <c r="A158" s="75" t="s">
        <v>159</v>
      </c>
      <c r="B158" s="136">
        <v>33</v>
      </c>
    </row>
    <row r="159" spans="1:2" x14ac:dyDescent="0.2">
      <c r="A159" s="75" t="s">
        <v>160</v>
      </c>
      <c r="B159" s="136"/>
    </row>
    <row r="160" spans="1:2" x14ac:dyDescent="0.2">
      <c r="A160" s="75" t="s">
        <v>161</v>
      </c>
      <c r="B160" s="136">
        <v>33</v>
      </c>
    </row>
    <row r="161" spans="1:2" x14ac:dyDescent="0.2">
      <c r="A161" s="75" t="s">
        <v>162</v>
      </c>
      <c r="B161" s="136"/>
    </row>
    <row r="162" spans="1:2" x14ac:dyDescent="0.2">
      <c r="A162" s="75" t="s">
        <v>163</v>
      </c>
      <c r="B162" s="136">
        <v>34</v>
      </c>
    </row>
    <row r="163" spans="1:2" x14ac:dyDescent="0.2">
      <c r="A163" s="75" t="s">
        <v>164</v>
      </c>
      <c r="B163" s="136"/>
    </row>
    <row r="164" spans="1:2" x14ac:dyDescent="0.2">
      <c r="A164" s="75" t="s">
        <v>165</v>
      </c>
      <c r="B164" s="136">
        <v>34</v>
      </c>
    </row>
    <row r="165" spans="1:2" x14ac:dyDescent="0.2">
      <c r="A165" s="75" t="s">
        <v>166</v>
      </c>
      <c r="B165" s="136"/>
    </row>
    <row r="166" spans="1:2" x14ac:dyDescent="0.2">
      <c r="A166" s="75" t="s">
        <v>167</v>
      </c>
      <c r="B166" s="136">
        <v>34</v>
      </c>
    </row>
    <row r="167" spans="1:2" x14ac:dyDescent="0.2">
      <c r="A167" s="75" t="s">
        <v>168</v>
      </c>
      <c r="B167" s="136"/>
    </row>
    <row r="168" spans="1:2" x14ac:dyDescent="0.2">
      <c r="A168" s="75" t="s">
        <v>169</v>
      </c>
      <c r="B168" s="136">
        <v>34</v>
      </c>
    </row>
    <row r="169" spans="1:2" x14ac:dyDescent="0.2">
      <c r="A169" s="75" t="s">
        <v>170</v>
      </c>
      <c r="B169" s="136"/>
    </row>
    <row r="170" spans="1:2" x14ac:dyDescent="0.2">
      <c r="A170" s="75" t="s">
        <v>171</v>
      </c>
      <c r="B170" s="136">
        <v>34</v>
      </c>
    </row>
    <row r="171" spans="1:2" x14ac:dyDescent="0.2">
      <c r="A171" s="75" t="s">
        <v>172</v>
      </c>
      <c r="B171" s="136"/>
    </row>
    <row r="172" spans="1:2" x14ac:dyDescent="0.2">
      <c r="A172" s="75" t="s">
        <v>173</v>
      </c>
      <c r="B172" s="136">
        <v>35</v>
      </c>
    </row>
    <row r="173" spans="1:2" x14ac:dyDescent="0.2">
      <c r="A173" s="75" t="s">
        <v>174</v>
      </c>
      <c r="B173" s="136"/>
    </row>
    <row r="174" spans="1:2" x14ac:dyDescent="0.2">
      <c r="A174" s="75" t="s">
        <v>175</v>
      </c>
      <c r="B174" s="136">
        <v>35</v>
      </c>
    </row>
    <row r="175" spans="1:2" x14ac:dyDescent="0.2">
      <c r="A175" s="75" t="s">
        <v>176</v>
      </c>
      <c r="B175" s="136"/>
    </row>
    <row r="176" spans="1:2" x14ac:dyDescent="0.2">
      <c r="A176" s="75" t="s">
        <v>177</v>
      </c>
      <c r="B176" s="136">
        <v>35</v>
      </c>
    </row>
    <row r="177" spans="1:2" x14ac:dyDescent="0.2">
      <c r="A177" s="75" t="s">
        <v>178</v>
      </c>
      <c r="B177" s="136"/>
    </row>
    <row r="178" spans="1:2" x14ac:dyDescent="0.2">
      <c r="A178" s="75" t="s">
        <v>179</v>
      </c>
      <c r="B178" s="136">
        <v>35</v>
      </c>
    </row>
    <row r="179" spans="1:2" x14ac:dyDescent="0.2">
      <c r="A179" s="75" t="s">
        <v>180</v>
      </c>
      <c r="B179" s="136"/>
    </row>
    <row r="180" spans="1:2" x14ac:dyDescent="0.2">
      <c r="A180" s="75" t="s">
        <v>181</v>
      </c>
      <c r="B180" s="136">
        <v>35</v>
      </c>
    </row>
    <row r="181" spans="1:2" x14ac:dyDescent="0.2">
      <c r="A181" s="75" t="s">
        <v>182</v>
      </c>
      <c r="B181" s="136"/>
    </row>
    <row r="182" spans="1:2" x14ac:dyDescent="0.2">
      <c r="A182" s="75" t="s">
        <v>183</v>
      </c>
      <c r="B182" s="136">
        <v>36</v>
      </c>
    </row>
    <row r="183" spans="1:2" x14ac:dyDescent="0.2">
      <c r="A183" s="75" t="s">
        <v>184</v>
      </c>
      <c r="B183" s="136"/>
    </row>
    <row r="184" spans="1:2" ht="25.5" x14ac:dyDescent="0.2">
      <c r="A184" s="75" t="s">
        <v>185</v>
      </c>
      <c r="B184" s="136">
        <v>36</v>
      </c>
    </row>
    <row r="185" spans="1:2" ht="25.5" x14ac:dyDescent="0.2">
      <c r="A185" s="75" t="s">
        <v>186</v>
      </c>
      <c r="B185" s="136"/>
    </row>
    <row r="186" spans="1:2" x14ac:dyDescent="0.2">
      <c r="A186" s="75" t="s">
        <v>1198</v>
      </c>
      <c r="B186" s="136">
        <v>36</v>
      </c>
    </row>
    <row r="187" spans="1:2" x14ac:dyDescent="0.2">
      <c r="A187" s="75" t="s">
        <v>1197</v>
      </c>
      <c r="B187" s="136"/>
    </row>
    <row r="188" spans="1:2" x14ac:dyDescent="0.2">
      <c r="A188" s="75" t="s">
        <v>187</v>
      </c>
      <c r="B188" s="136">
        <v>36</v>
      </c>
    </row>
    <row r="189" spans="1:2" x14ac:dyDescent="0.2">
      <c r="A189" s="75" t="s">
        <v>188</v>
      </c>
      <c r="B189" s="136"/>
    </row>
    <row r="190" spans="1:2" x14ac:dyDescent="0.2">
      <c r="A190" s="75" t="s">
        <v>189</v>
      </c>
      <c r="B190" s="136">
        <v>36</v>
      </c>
    </row>
    <row r="191" spans="1:2" x14ac:dyDescent="0.2">
      <c r="A191" s="75" t="s">
        <v>190</v>
      </c>
      <c r="B191" s="136"/>
    </row>
    <row r="192" spans="1:2" x14ac:dyDescent="0.2">
      <c r="A192" s="75" t="s">
        <v>191</v>
      </c>
      <c r="B192" s="136">
        <v>37</v>
      </c>
    </row>
    <row r="193" spans="1:2" x14ac:dyDescent="0.2">
      <c r="A193" s="75" t="s">
        <v>192</v>
      </c>
      <c r="B193" s="136"/>
    </row>
    <row r="194" spans="1:2" x14ac:dyDescent="0.2">
      <c r="A194" s="75" t="s">
        <v>193</v>
      </c>
      <c r="B194" s="136">
        <v>37</v>
      </c>
    </row>
    <row r="195" spans="1:2" x14ac:dyDescent="0.2">
      <c r="A195" s="75" t="s">
        <v>194</v>
      </c>
      <c r="B195" s="136"/>
    </row>
    <row r="196" spans="1:2" x14ac:dyDescent="0.2">
      <c r="A196" s="75" t="s">
        <v>195</v>
      </c>
      <c r="B196" s="136">
        <v>37</v>
      </c>
    </row>
    <row r="197" spans="1:2" x14ac:dyDescent="0.2">
      <c r="A197" s="75" t="s">
        <v>196</v>
      </c>
      <c r="B197" s="136"/>
    </row>
    <row r="198" spans="1:2" ht="25.5" x14ac:dyDescent="0.2">
      <c r="A198" s="75" t="s">
        <v>197</v>
      </c>
      <c r="B198" s="136">
        <v>37</v>
      </c>
    </row>
    <row r="199" spans="1:2" ht="12.75" customHeight="1" x14ac:dyDescent="0.2">
      <c r="A199" s="75" t="s">
        <v>198</v>
      </c>
      <c r="B199" s="136"/>
    </row>
    <row r="200" spans="1:2" ht="25.5" x14ac:dyDescent="0.2">
      <c r="A200" s="75" t="s">
        <v>199</v>
      </c>
      <c r="B200" s="136">
        <v>38</v>
      </c>
    </row>
    <row r="201" spans="1:2" ht="25.5" x14ac:dyDescent="0.2">
      <c r="A201" s="75" t="s">
        <v>200</v>
      </c>
      <c r="B201" s="136"/>
    </row>
    <row r="202" spans="1:2" x14ac:dyDescent="0.2">
      <c r="A202" s="75" t="s">
        <v>542</v>
      </c>
      <c r="B202" s="136">
        <v>38</v>
      </c>
    </row>
    <row r="203" spans="1:2" x14ac:dyDescent="0.2">
      <c r="A203" s="75" t="s">
        <v>543</v>
      </c>
      <c r="B203" s="136"/>
    </row>
    <row r="204" spans="1:2" ht="25.5" customHeight="1" x14ac:dyDescent="0.2">
      <c r="A204" s="75" t="s">
        <v>201</v>
      </c>
      <c r="B204" s="136">
        <v>38</v>
      </c>
    </row>
    <row r="205" spans="1:2" ht="25.5" x14ac:dyDescent="0.2">
      <c r="A205" s="75" t="s">
        <v>202</v>
      </c>
      <c r="B205" s="136"/>
    </row>
    <row r="206" spans="1:2" ht="25.5" customHeight="1" x14ac:dyDescent="0.2">
      <c r="A206" s="75" t="s">
        <v>203</v>
      </c>
      <c r="B206" s="136">
        <v>38</v>
      </c>
    </row>
    <row r="207" spans="1:2" ht="25.5" x14ac:dyDescent="0.2">
      <c r="A207" s="75" t="s">
        <v>204</v>
      </c>
      <c r="B207" s="136"/>
    </row>
    <row r="208" spans="1:2" x14ac:dyDescent="0.2">
      <c r="A208" s="75" t="s">
        <v>205</v>
      </c>
      <c r="B208" s="136">
        <v>39</v>
      </c>
    </row>
    <row r="209" spans="1:2" x14ac:dyDescent="0.2">
      <c r="A209" s="75" t="s">
        <v>206</v>
      </c>
      <c r="B209" s="136"/>
    </row>
    <row r="210" spans="1:2" x14ac:dyDescent="0.2">
      <c r="A210" s="75" t="s">
        <v>207</v>
      </c>
      <c r="B210" s="136">
        <v>39</v>
      </c>
    </row>
    <row r="211" spans="1:2" x14ac:dyDescent="0.2">
      <c r="A211" s="75" t="s">
        <v>208</v>
      </c>
      <c r="B211" s="136"/>
    </row>
    <row r="212" spans="1:2" x14ac:dyDescent="0.2">
      <c r="A212" s="75" t="s">
        <v>209</v>
      </c>
      <c r="B212" s="136">
        <v>39</v>
      </c>
    </row>
    <row r="213" spans="1:2" x14ac:dyDescent="0.2">
      <c r="A213" s="75" t="s">
        <v>210</v>
      </c>
      <c r="B213" s="136"/>
    </row>
    <row r="214" spans="1:2" ht="25.5" x14ac:dyDescent="0.2">
      <c r="A214" s="75" t="s">
        <v>544</v>
      </c>
      <c r="B214" s="136">
        <v>39</v>
      </c>
    </row>
    <row r="215" spans="1:2" ht="25.5" x14ac:dyDescent="0.2">
      <c r="A215" s="75" t="s">
        <v>545</v>
      </c>
      <c r="B215" s="136"/>
    </row>
    <row r="216" spans="1:2" x14ac:dyDescent="0.2">
      <c r="A216" s="75" t="s">
        <v>508</v>
      </c>
      <c r="B216" s="136">
        <v>39</v>
      </c>
    </row>
    <row r="217" spans="1:2" x14ac:dyDescent="0.2">
      <c r="A217" s="75" t="s">
        <v>509</v>
      </c>
      <c r="B217" s="136"/>
    </row>
    <row r="218" spans="1:2" x14ac:dyDescent="0.2">
      <c r="A218" s="75" t="s">
        <v>211</v>
      </c>
      <c r="B218" s="136">
        <v>40</v>
      </c>
    </row>
    <row r="219" spans="1:2" x14ac:dyDescent="0.2">
      <c r="A219" s="75" t="s">
        <v>211</v>
      </c>
      <c r="B219" s="136"/>
    </row>
    <row r="220" spans="1:2" x14ac:dyDescent="0.2">
      <c r="A220" s="75" t="s">
        <v>212</v>
      </c>
      <c r="B220" s="136">
        <v>40</v>
      </c>
    </row>
    <row r="221" spans="1:2" x14ac:dyDescent="0.2">
      <c r="A221" s="75" t="s">
        <v>213</v>
      </c>
      <c r="B221" s="136"/>
    </row>
    <row r="222" spans="1:2" x14ac:dyDescent="0.2">
      <c r="A222" s="75" t="s">
        <v>214</v>
      </c>
      <c r="B222" s="136">
        <v>40</v>
      </c>
    </row>
    <row r="223" spans="1:2" x14ac:dyDescent="0.2">
      <c r="A223" s="75" t="s">
        <v>215</v>
      </c>
      <c r="B223" s="136"/>
    </row>
    <row r="224" spans="1:2" x14ac:dyDescent="0.2">
      <c r="A224" s="75" t="s">
        <v>216</v>
      </c>
      <c r="B224" s="136">
        <v>40</v>
      </c>
    </row>
    <row r="225" spans="1:2" x14ac:dyDescent="0.2">
      <c r="A225" s="75" t="s">
        <v>217</v>
      </c>
      <c r="B225" s="136"/>
    </row>
    <row r="226" spans="1:2" x14ac:dyDescent="0.2">
      <c r="A226" s="75" t="s">
        <v>218</v>
      </c>
      <c r="B226" s="136">
        <v>40</v>
      </c>
    </row>
    <row r="227" spans="1:2" x14ac:dyDescent="0.2">
      <c r="A227" s="75" t="s">
        <v>219</v>
      </c>
      <c r="B227" s="136"/>
    </row>
    <row r="228" spans="1:2" x14ac:dyDescent="0.2">
      <c r="A228" s="75" t="s">
        <v>220</v>
      </c>
      <c r="B228" s="136">
        <v>41</v>
      </c>
    </row>
    <row r="229" spans="1:2" x14ac:dyDescent="0.2">
      <c r="A229" s="75" t="s">
        <v>221</v>
      </c>
      <c r="B229" s="136"/>
    </row>
    <row r="230" spans="1:2" x14ac:dyDescent="0.2">
      <c r="A230" s="75" t="s">
        <v>222</v>
      </c>
      <c r="B230" s="136">
        <v>41</v>
      </c>
    </row>
    <row r="231" spans="1:2" x14ac:dyDescent="0.2">
      <c r="A231" s="75" t="s">
        <v>223</v>
      </c>
      <c r="B231" s="136"/>
    </row>
    <row r="232" spans="1:2" x14ac:dyDescent="0.2">
      <c r="A232" s="75" t="s">
        <v>224</v>
      </c>
      <c r="B232" s="136">
        <v>41</v>
      </c>
    </row>
    <row r="233" spans="1:2" x14ac:dyDescent="0.2">
      <c r="A233" s="75" t="s">
        <v>225</v>
      </c>
      <c r="B233" s="136"/>
    </row>
    <row r="234" spans="1:2" x14ac:dyDescent="0.2">
      <c r="A234" s="75" t="s">
        <v>226</v>
      </c>
      <c r="B234" s="136">
        <v>41</v>
      </c>
    </row>
    <row r="235" spans="1:2" x14ac:dyDescent="0.2">
      <c r="A235" s="75" t="s">
        <v>227</v>
      </c>
      <c r="B235" s="136"/>
    </row>
    <row r="236" spans="1:2" x14ac:dyDescent="0.2">
      <c r="A236" s="75" t="s">
        <v>228</v>
      </c>
      <c r="B236" s="136">
        <v>42</v>
      </c>
    </row>
    <row r="237" spans="1:2" x14ac:dyDescent="0.2">
      <c r="A237" s="75" t="s">
        <v>229</v>
      </c>
      <c r="B237" s="136"/>
    </row>
    <row r="238" spans="1:2" x14ac:dyDescent="0.2">
      <c r="A238" s="75" t="s">
        <v>230</v>
      </c>
      <c r="B238" s="136">
        <v>42</v>
      </c>
    </row>
    <row r="239" spans="1:2" x14ac:dyDescent="0.2">
      <c r="A239" s="75" t="s">
        <v>230</v>
      </c>
      <c r="B239" s="136"/>
    </row>
    <row r="240" spans="1:2" x14ac:dyDescent="0.2">
      <c r="A240" s="75" t="s">
        <v>231</v>
      </c>
      <c r="B240" s="136">
        <v>42</v>
      </c>
    </row>
    <row r="241" spans="1:2" x14ac:dyDescent="0.2">
      <c r="A241" s="75" t="s">
        <v>232</v>
      </c>
      <c r="B241" s="136"/>
    </row>
    <row r="242" spans="1:2" x14ac:dyDescent="0.2">
      <c r="A242" s="75" t="s">
        <v>233</v>
      </c>
      <c r="B242" s="136">
        <v>42</v>
      </c>
    </row>
    <row r="243" spans="1:2" x14ac:dyDescent="0.2">
      <c r="A243" s="75" t="s">
        <v>234</v>
      </c>
      <c r="B243" s="136"/>
    </row>
    <row r="244" spans="1:2" x14ac:dyDescent="0.2">
      <c r="A244" s="75" t="s">
        <v>235</v>
      </c>
      <c r="B244" s="136">
        <v>42</v>
      </c>
    </row>
    <row r="245" spans="1:2" x14ac:dyDescent="0.2">
      <c r="A245" s="75" t="s">
        <v>236</v>
      </c>
      <c r="B245" s="136"/>
    </row>
    <row r="246" spans="1:2" x14ac:dyDescent="0.2">
      <c r="A246" s="75" t="s">
        <v>237</v>
      </c>
      <c r="B246" s="136">
        <v>42</v>
      </c>
    </row>
    <row r="247" spans="1:2" x14ac:dyDescent="0.2">
      <c r="A247" s="75" t="s">
        <v>238</v>
      </c>
      <c r="B247" s="136"/>
    </row>
    <row r="248" spans="1:2" x14ac:dyDescent="0.2">
      <c r="A248" s="75" t="s">
        <v>239</v>
      </c>
      <c r="B248" s="136">
        <v>43</v>
      </c>
    </row>
    <row r="249" spans="1:2" x14ac:dyDescent="0.2">
      <c r="A249" s="75" t="s">
        <v>240</v>
      </c>
      <c r="B249" s="136"/>
    </row>
    <row r="250" spans="1:2" x14ac:dyDescent="0.2">
      <c r="A250" s="75" t="s">
        <v>241</v>
      </c>
      <c r="B250" s="136">
        <v>43</v>
      </c>
    </row>
    <row r="251" spans="1:2" x14ac:dyDescent="0.2">
      <c r="A251" s="75" t="s">
        <v>242</v>
      </c>
      <c r="B251" s="136"/>
    </row>
    <row r="252" spans="1:2" x14ac:dyDescent="0.2">
      <c r="A252" s="75" t="s">
        <v>243</v>
      </c>
      <c r="B252" s="136">
        <v>43</v>
      </c>
    </row>
    <row r="253" spans="1:2" x14ac:dyDescent="0.2">
      <c r="A253" s="75" t="s">
        <v>244</v>
      </c>
      <c r="B253" s="136"/>
    </row>
    <row r="254" spans="1:2" x14ac:dyDescent="0.2">
      <c r="A254" s="75" t="s">
        <v>245</v>
      </c>
      <c r="B254" s="136">
        <v>43</v>
      </c>
    </row>
    <row r="255" spans="1:2" x14ac:dyDescent="0.2">
      <c r="A255" s="75" t="s">
        <v>246</v>
      </c>
      <c r="B255" s="136"/>
    </row>
    <row r="256" spans="1:2" x14ac:dyDescent="0.2">
      <c r="A256" s="75" t="s">
        <v>247</v>
      </c>
      <c r="B256" s="136">
        <v>43</v>
      </c>
    </row>
    <row r="257" spans="1:2" x14ac:dyDescent="0.2">
      <c r="A257" s="75" t="s">
        <v>248</v>
      </c>
      <c r="B257" s="136"/>
    </row>
    <row r="258" spans="1:2" x14ac:dyDescent="0.2">
      <c r="A258" s="75" t="s">
        <v>249</v>
      </c>
      <c r="B258" s="136">
        <v>44</v>
      </c>
    </row>
    <row r="259" spans="1:2" x14ac:dyDescent="0.2">
      <c r="A259" s="75" t="s">
        <v>250</v>
      </c>
      <c r="B259" s="136"/>
    </row>
    <row r="260" spans="1:2" ht="12.75" customHeight="1" x14ac:dyDescent="0.2">
      <c r="A260" s="75" t="s">
        <v>251</v>
      </c>
      <c r="B260" s="136">
        <v>44</v>
      </c>
    </row>
    <row r="261" spans="1:2" x14ac:dyDescent="0.2">
      <c r="A261" s="75" t="s">
        <v>252</v>
      </c>
      <c r="B261" s="136"/>
    </row>
    <row r="262" spans="1:2" ht="25.5" x14ac:dyDescent="0.2">
      <c r="A262" s="75" t="s">
        <v>253</v>
      </c>
      <c r="B262" s="136">
        <v>44</v>
      </c>
    </row>
    <row r="263" spans="1:2" ht="25.5" x14ac:dyDescent="0.2">
      <c r="A263" s="75" t="s">
        <v>254</v>
      </c>
      <c r="B263" s="136"/>
    </row>
    <row r="264" spans="1:2" x14ac:dyDescent="0.2">
      <c r="A264" s="75" t="s">
        <v>1205</v>
      </c>
      <c r="B264" s="136">
        <v>44</v>
      </c>
    </row>
    <row r="265" spans="1:2" x14ac:dyDescent="0.2">
      <c r="A265" s="75" t="s">
        <v>1206</v>
      </c>
      <c r="B265" s="136"/>
    </row>
    <row r="266" spans="1:2" x14ac:dyDescent="0.2">
      <c r="A266" s="75" t="s">
        <v>255</v>
      </c>
      <c r="B266" s="136">
        <v>45</v>
      </c>
    </row>
    <row r="267" spans="1:2" x14ac:dyDescent="0.2">
      <c r="A267" s="75" t="s">
        <v>256</v>
      </c>
      <c r="B267" s="136"/>
    </row>
    <row r="268" spans="1:2" x14ac:dyDescent="0.2">
      <c r="A268" s="75" t="s">
        <v>257</v>
      </c>
      <c r="B268" s="136">
        <v>45</v>
      </c>
    </row>
    <row r="269" spans="1:2" x14ac:dyDescent="0.2">
      <c r="A269" s="75" t="s">
        <v>258</v>
      </c>
      <c r="B269" s="136"/>
    </row>
    <row r="270" spans="1:2" x14ac:dyDescent="0.2">
      <c r="A270" s="75" t="s">
        <v>259</v>
      </c>
      <c r="B270" s="136">
        <v>45</v>
      </c>
    </row>
    <row r="271" spans="1:2" x14ac:dyDescent="0.2">
      <c r="A271" s="75" t="s">
        <v>260</v>
      </c>
      <c r="B271" s="136"/>
    </row>
    <row r="272" spans="1:2" x14ac:dyDescent="0.2">
      <c r="A272" s="75" t="s">
        <v>261</v>
      </c>
      <c r="B272" s="136">
        <v>45</v>
      </c>
    </row>
    <row r="273" spans="1:2" x14ac:dyDescent="0.2">
      <c r="A273" s="75" t="s">
        <v>262</v>
      </c>
      <c r="B273" s="136"/>
    </row>
    <row r="274" spans="1:2" x14ac:dyDescent="0.2">
      <c r="A274" s="75" t="s">
        <v>546</v>
      </c>
      <c r="B274" s="136">
        <v>45</v>
      </c>
    </row>
    <row r="275" spans="1:2" x14ac:dyDescent="0.2">
      <c r="A275" s="75" t="s">
        <v>547</v>
      </c>
      <c r="B275" s="136"/>
    </row>
    <row r="276" spans="1:2" ht="25.5" x14ac:dyDescent="0.2">
      <c r="A276" s="75" t="s">
        <v>263</v>
      </c>
      <c r="B276" s="136">
        <v>46</v>
      </c>
    </row>
    <row r="277" spans="1:2" ht="25.5" x14ac:dyDescent="0.2">
      <c r="A277" s="75" t="s">
        <v>264</v>
      </c>
      <c r="B277" s="136"/>
    </row>
    <row r="278" spans="1:2" x14ac:dyDescent="0.2">
      <c r="A278" s="75" t="s">
        <v>265</v>
      </c>
      <c r="B278" s="136">
        <v>46</v>
      </c>
    </row>
    <row r="279" spans="1:2" x14ac:dyDescent="0.2">
      <c r="A279" s="75" t="s">
        <v>266</v>
      </c>
      <c r="B279" s="136"/>
    </row>
    <row r="280" spans="1:2" x14ac:dyDescent="0.2">
      <c r="A280" s="75" t="s">
        <v>267</v>
      </c>
      <c r="B280" s="136">
        <v>46</v>
      </c>
    </row>
    <row r="281" spans="1:2" x14ac:dyDescent="0.2">
      <c r="A281" s="75" t="s">
        <v>268</v>
      </c>
      <c r="B281" s="136"/>
    </row>
    <row r="282" spans="1:2" x14ac:dyDescent="0.2">
      <c r="A282" s="75" t="s">
        <v>269</v>
      </c>
      <c r="B282" s="136">
        <v>46</v>
      </c>
    </row>
    <row r="283" spans="1:2" x14ac:dyDescent="0.2">
      <c r="A283" s="75" t="s">
        <v>270</v>
      </c>
      <c r="B283" s="136"/>
    </row>
    <row r="284" spans="1:2" x14ac:dyDescent="0.2">
      <c r="A284" s="75" t="s">
        <v>271</v>
      </c>
      <c r="B284" s="136">
        <v>46</v>
      </c>
    </row>
    <row r="285" spans="1:2" x14ac:dyDescent="0.2">
      <c r="A285" s="75" t="s">
        <v>272</v>
      </c>
      <c r="B285" s="136"/>
    </row>
    <row r="286" spans="1:2" x14ac:dyDescent="0.2">
      <c r="A286" s="75" t="s">
        <v>273</v>
      </c>
      <c r="B286" s="136">
        <v>47</v>
      </c>
    </row>
    <row r="287" spans="1:2" x14ac:dyDescent="0.2">
      <c r="A287" s="75" t="s">
        <v>274</v>
      </c>
      <c r="B287" s="136"/>
    </row>
    <row r="288" spans="1:2" x14ac:dyDescent="0.2">
      <c r="A288" s="75" t="s">
        <v>275</v>
      </c>
      <c r="B288" s="136">
        <v>47</v>
      </c>
    </row>
    <row r="289" spans="1:2" x14ac:dyDescent="0.2">
      <c r="A289" s="75" t="s">
        <v>276</v>
      </c>
      <c r="B289" s="136"/>
    </row>
    <row r="290" spans="1:2" x14ac:dyDescent="0.2">
      <c r="A290" s="75" t="s">
        <v>277</v>
      </c>
      <c r="B290" s="136">
        <v>47</v>
      </c>
    </row>
    <row r="291" spans="1:2" x14ac:dyDescent="0.2">
      <c r="A291" s="75" t="s">
        <v>278</v>
      </c>
      <c r="B291" s="136"/>
    </row>
    <row r="292" spans="1:2" x14ac:dyDescent="0.2">
      <c r="A292" s="75" t="s">
        <v>279</v>
      </c>
      <c r="B292" s="136">
        <v>47</v>
      </c>
    </row>
    <row r="293" spans="1:2" x14ac:dyDescent="0.2">
      <c r="A293" s="75" t="s">
        <v>280</v>
      </c>
      <c r="B293" s="136"/>
    </row>
    <row r="294" spans="1:2" x14ac:dyDescent="0.2">
      <c r="A294" s="75" t="s">
        <v>281</v>
      </c>
      <c r="B294" s="136">
        <v>47</v>
      </c>
    </row>
    <row r="295" spans="1:2" x14ac:dyDescent="0.2">
      <c r="A295" s="75" t="s">
        <v>282</v>
      </c>
      <c r="B295" s="136"/>
    </row>
    <row r="296" spans="1:2" x14ac:dyDescent="0.2">
      <c r="A296" s="75" t="s">
        <v>283</v>
      </c>
      <c r="B296" s="136">
        <v>48</v>
      </c>
    </row>
    <row r="297" spans="1:2" x14ac:dyDescent="0.2">
      <c r="A297" s="75" t="s">
        <v>284</v>
      </c>
      <c r="B297" s="136"/>
    </row>
    <row r="298" spans="1:2" x14ac:dyDescent="0.2">
      <c r="A298" s="75" t="s">
        <v>285</v>
      </c>
      <c r="B298" s="136">
        <v>48</v>
      </c>
    </row>
    <row r="299" spans="1:2" x14ac:dyDescent="0.2">
      <c r="A299" s="75" t="s">
        <v>286</v>
      </c>
      <c r="B299" s="136"/>
    </row>
    <row r="300" spans="1:2" x14ac:dyDescent="0.2">
      <c r="A300" s="75" t="s">
        <v>287</v>
      </c>
      <c r="B300" s="136">
        <v>48</v>
      </c>
    </row>
    <row r="301" spans="1:2" x14ac:dyDescent="0.2">
      <c r="A301" s="75" t="s">
        <v>288</v>
      </c>
      <c r="B301" s="136"/>
    </row>
    <row r="302" spans="1:2" x14ac:dyDescent="0.2">
      <c r="A302" s="75" t="s">
        <v>289</v>
      </c>
      <c r="B302" s="136">
        <v>48</v>
      </c>
    </row>
    <row r="303" spans="1:2" x14ac:dyDescent="0.2">
      <c r="A303" s="75" t="s">
        <v>290</v>
      </c>
      <c r="B303" s="136"/>
    </row>
    <row r="304" spans="1:2" x14ac:dyDescent="0.2">
      <c r="A304" s="75" t="s">
        <v>291</v>
      </c>
      <c r="B304" s="136">
        <v>48</v>
      </c>
    </row>
    <row r="305" spans="1:2" x14ac:dyDescent="0.2">
      <c r="A305" s="75" t="s">
        <v>292</v>
      </c>
      <c r="B305" s="136"/>
    </row>
    <row r="306" spans="1:2" x14ac:dyDescent="0.2">
      <c r="A306" s="75" t="s">
        <v>293</v>
      </c>
      <c r="B306" s="136">
        <v>49</v>
      </c>
    </row>
    <row r="307" spans="1:2" x14ac:dyDescent="0.2">
      <c r="A307" s="75" t="s">
        <v>294</v>
      </c>
      <c r="B307" s="136"/>
    </row>
    <row r="308" spans="1:2" ht="25.5" x14ac:dyDescent="0.2">
      <c r="A308" s="75" t="s">
        <v>295</v>
      </c>
      <c r="B308" s="136">
        <v>49</v>
      </c>
    </row>
    <row r="309" spans="1:2" x14ac:dyDescent="0.2">
      <c r="A309" s="75" t="s">
        <v>296</v>
      </c>
      <c r="B309" s="136"/>
    </row>
    <row r="310" spans="1:2" x14ac:dyDescent="0.2">
      <c r="A310" s="75" t="s">
        <v>297</v>
      </c>
      <c r="B310" s="136">
        <v>49</v>
      </c>
    </row>
    <row r="311" spans="1:2" x14ac:dyDescent="0.2">
      <c r="A311" s="75" t="s">
        <v>298</v>
      </c>
      <c r="B311" s="136"/>
    </row>
    <row r="312" spans="1:2" x14ac:dyDescent="0.2">
      <c r="A312" s="75" t="s">
        <v>299</v>
      </c>
      <c r="B312" s="136">
        <v>49</v>
      </c>
    </row>
    <row r="313" spans="1:2" x14ac:dyDescent="0.2">
      <c r="A313" s="75" t="s">
        <v>300</v>
      </c>
      <c r="B313" s="136"/>
    </row>
    <row r="314" spans="1:2" x14ac:dyDescent="0.2">
      <c r="A314" s="75" t="s">
        <v>301</v>
      </c>
      <c r="B314" s="136">
        <v>50</v>
      </c>
    </row>
    <row r="315" spans="1:2" x14ac:dyDescent="0.2">
      <c r="A315" s="75" t="s">
        <v>302</v>
      </c>
      <c r="B315" s="136"/>
    </row>
    <row r="316" spans="1:2" x14ac:dyDescent="0.2">
      <c r="A316" s="75" t="s">
        <v>303</v>
      </c>
      <c r="B316" s="136">
        <v>50</v>
      </c>
    </row>
    <row r="317" spans="1:2" x14ac:dyDescent="0.2">
      <c r="A317" s="75" t="s">
        <v>304</v>
      </c>
      <c r="B317" s="136"/>
    </row>
    <row r="318" spans="1:2" x14ac:dyDescent="0.2">
      <c r="A318" s="75" t="s">
        <v>305</v>
      </c>
      <c r="B318" s="136">
        <v>50</v>
      </c>
    </row>
    <row r="319" spans="1:2" x14ac:dyDescent="0.2">
      <c r="A319" s="75" t="s">
        <v>306</v>
      </c>
      <c r="B319" s="136"/>
    </row>
    <row r="320" spans="1:2" ht="25.5" x14ac:dyDescent="0.2">
      <c r="A320" s="75" t="s">
        <v>307</v>
      </c>
      <c r="B320" s="136">
        <v>50</v>
      </c>
    </row>
    <row r="321" spans="1:2" x14ac:dyDescent="0.2">
      <c r="A321" s="75" t="s">
        <v>308</v>
      </c>
      <c r="B321" s="136"/>
    </row>
    <row r="322" spans="1:2" x14ac:dyDescent="0.2">
      <c r="A322" s="75" t="s">
        <v>309</v>
      </c>
      <c r="B322" s="136">
        <v>50</v>
      </c>
    </row>
    <row r="323" spans="1:2" x14ac:dyDescent="0.2">
      <c r="A323" s="75" t="s">
        <v>310</v>
      </c>
      <c r="B323" s="136"/>
    </row>
    <row r="324" spans="1:2" x14ac:dyDescent="0.2">
      <c r="A324" s="75" t="s">
        <v>311</v>
      </c>
      <c r="B324" s="136">
        <v>51</v>
      </c>
    </row>
    <row r="325" spans="1:2" x14ac:dyDescent="0.2">
      <c r="A325" s="75" t="s">
        <v>312</v>
      </c>
      <c r="B325" s="136"/>
    </row>
    <row r="326" spans="1:2" x14ac:dyDescent="0.2">
      <c r="A326" s="75" t="s">
        <v>313</v>
      </c>
      <c r="B326" s="136">
        <v>51</v>
      </c>
    </row>
    <row r="327" spans="1:2" x14ac:dyDescent="0.2">
      <c r="A327" s="75" t="s">
        <v>314</v>
      </c>
      <c r="B327" s="136"/>
    </row>
    <row r="328" spans="1:2" ht="25.5" x14ac:dyDescent="0.2">
      <c r="A328" s="75" t="s">
        <v>548</v>
      </c>
      <c r="B328" s="136">
        <v>51</v>
      </c>
    </row>
    <row r="329" spans="1:2" ht="25.5" x14ac:dyDescent="0.2">
      <c r="A329" s="75" t="s">
        <v>549</v>
      </c>
      <c r="B329" s="136"/>
    </row>
    <row r="330" spans="1:2" ht="25.5" x14ac:dyDescent="0.2">
      <c r="A330" s="75" t="s">
        <v>550</v>
      </c>
      <c r="B330" s="136">
        <v>51</v>
      </c>
    </row>
    <row r="331" spans="1:2" ht="25.5" x14ac:dyDescent="0.2">
      <c r="A331" s="75" t="s">
        <v>551</v>
      </c>
      <c r="B331" s="136"/>
    </row>
    <row r="332" spans="1:2" x14ac:dyDescent="0.2">
      <c r="A332" s="75" t="s">
        <v>552</v>
      </c>
      <c r="B332" s="136">
        <v>51</v>
      </c>
    </row>
    <row r="333" spans="1:2" x14ac:dyDescent="0.2">
      <c r="A333" s="75" t="s">
        <v>553</v>
      </c>
      <c r="B333" s="136"/>
    </row>
    <row r="334" spans="1:2" x14ac:dyDescent="0.2">
      <c r="A334" s="75" t="s">
        <v>315</v>
      </c>
      <c r="B334" s="136">
        <v>52</v>
      </c>
    </row>
    <row r="335" spans="1:2" x14ac:dyDescent="0.2">
      <c r="A335" s="75" t="s">
        <v>316</v>
      </c>
      <c r="B335" s="136"/>
    </row>
    <row r="336" spans="1:2" x14ac:dyDescent="0.2">
      <c r="A336" s="75" t="s">
        <v>317</v>
      </c>
      <c r="B336" s="136">
        <v>52</v>
      </c>
    </row>
    <row r="337" spans="1:2" x14ac:dyDescent="0.2">
      <c r="A337" s="75" t="s">
        <v>318</v>
      </c>
      <c r="B337" s="136"/>
    </row>
    <row r="338" spans="1:2" x14ac:dyDescent="0.2">
      <c r="A338" s="75" t="s">
        <v>319</v>
      </c>
      <c r="B338" s="136">
        <v>52</v>
      </c>
    </row>
    <row r="339" spans="1:2" x14ac:dyDescent="0.2">
      <c r="A339" s="75" t="s">
        <v>320</v>
      </c>
      <c r="B339" s="136"/>
    </row>
    <row r="340" spans="1:2" x14ac:dyDescent="0.2">
      <c r="A340" s="75" t="s">
        <v>321</v>
      </c>
      <c r="B340" s="136">
        <v>52</v>
      </c>
    </row>
    <row r="341" spans="1:2" x14ac:dyDescent="0.2">
      <c r="A341" s="75" t="s">
        <v>322</v>
      </c>
      <c r="B341" s="136"/>
    </row>
    <row r="342" spans="1:2" x14ac:dyDescent="0.2">
      <c r="A342" s="75" t="s">
        <v>323</v>
      </c>
      <c r="B342" s="136">
        <v>52</v>
      </c>
    </row>
    <row r="343" spans="1:2" x14ac:dyDescent="0.2">
      <c r="A343" s="75" t="s">
        <v>324</v>
      </c>
      <c r="B343" s="136"/>
    </row>
    <row r="344" spans="1:2" x14ac:dyDescent="0.2">
      <c r="A344" s="75" t="s">
        <v>325</v>
      </c>
      <c r="B344" s="136">
        <v>53</v>
      </c>
    </row>
    <row r="345" spans="1:2" x14ac:dyDescent="0.2">
      <c r="A345" s="75" t="s">
        <v>326</v>
      </c>
      <c r="B345" s="136"/>
    </row>
    <row r="346" spans="1:2" x14ac:dyDescent="0.2">
      <c r="A346" s="75" t="s">
        <v>327</v>
      </c>
      <c r="B346" s="136">
        <v>53</v>
      </c>
    </row>
    <row r="347" spans="1:2" x14ac:dyDescent="0.2">
      <c r="A347" s="75" t="s">
        <v>328</v>
      </c>
      <c r="B347" s="136"/>
    </row>
    <row r="348" spans="1:2" x14ac:dyDescent="0.2">
      <c r="A348" s="75" t="s">
        <v>329</v>
      </c>
      <c r="B348" s="136">
        <v>53</v>
      </c>
    </row>
    <row r="349" spans="1:2" x14ac:dyDescent="0.2">
      <c r="A349" s="75" t="s">
        <v>330</v>
      </c>
      <c r="B349" s="136"/>
    </row>
    <row r="350" spans="1:2" x14ac:dyDescent="0.2">
      <c r="A350" s="75" t="s">
        <v>331</v>
      </c>
      <c r="B350" s="136">
        <v>53</v>
      </c>
    </row>
    <row r="351" spans="1:2" x14ac:dyDescent="0.2">
      <c r="A351" s="75" t="s">
        <v>332</v>
      </c>
      <c r="B351" s="136"/>
    </row>
    <row r="352" spans="1:2" x14ac:dyDescent="0.2">
      <c r="A352" s="75" t="s">
        <v>333</v>
      </c>
      <c r="B352" s="136">
        <v>53</v>
      </c>
    </row>
    <row r="353" spans="1:2" x14ac:dyDescent="0.2">
      <c r="A353" s="75" t="s">
        <v>334</v>
      </c>
      <c r="B353" s="136"/>
    </row>
    <row r="354" spans="1:2" x14ac:dyDescent="0.2">
      <c r="A354" s="75" t="s">
        <v>335</v>
      </c>
      <c r="B354" s="136">
        <v>54</v>
      </c>
    </row>
    <row r="355" spans="1:2" x14ac:dyDescent="0.2">
      <c r="A355" s="75" t="s">
        <v>336</v>
      </c>
      <c r="B355" s="136"/>
    </row>
    <row r="356" spans="1:2" x14ac:dyDescent="0.2">
      <c r="A356" s="75" t="s">
        <v>337</v>
      </c>
      <c r="B356" s="136">
        <v>54</v>
      </c>
    </row>
    <row r="357" spans="1:2" x14ac:dyDescent="0.2">
      <c r="A357" s="75" t="s">
        <v>338</v>
      </c>
      <c r="B357" s="136"/>
    </row>
    <row r="358" spans="1:2" x14ac:dyDescent="0.2">
      <c r="A358" s="75" t="s">
        <v>339</v>
      </c>
      <c r="B358" s="136">
        <v>54</v>
      </c>
    </row>
    <row r="359" spans="1:2" x14ac:dyDescent="0.2">
      <c r="A359" s="75" t="s">
        <v>340</v>
      </c>
      <c r="B359" s="136"/>
    </row>
    <row r="360" spans="1:2" x14ac:dyDescent="0.2">
      <c r="A360" s="75" t="s">
        <v>341</v>
      </c>
      <c r="B360" s="136">
        <v>54</v>
      </c>
    </row>
    <row r="361" spans="1:2" x14ac:dyDescent="0.2">
      <c r="A361" s="75" t="s">
        <v>342</v>
      </c>
      <c r="B361" s="136"/>
    </row>
    <row r="362" spans="1:2" x14ac:dyDescent="0.2">
      <c r="A362" s="75" t="s">
        <v>343</v>
      </c>
      <c r="B362" s="136">
        <v>54</v>
      </c>
    </row>
    <row r="363" spans="1:2" x14ac:dyDescent="0.2">
      <c r="A363" s="75" t="s">
        <v>344</v>
      </c>
      <c r="B363" s="136"/>
    </row>
    <row r="364" spans="1:2" x14ac:dyDescent="0.2">
      <c r="A364" s="75" t="s">
        <v>345</v>
      </c>
      <c r="B364" s="136">
        <v>55</v>
      </c>
    </row>
    <row r="365" spans="1:2" x14ac:dyDescent="0.2">
      <c r="A365" s="75" t="s">
        <v>346</v>
      </c>
      <c r="B365" s="136"/>
    </row>
    <row r="366" spans="1:2" ht="12.75" customHeight="1" x14ac:dyDescent="0.2">
      <c r="A366" s="75" t="s">
        <v>347</v>
      </c>
      <c r="B366" s="136">
        <v>55</v>
      </c>
    </row>
    <row r="367" spans="1:2" x14ac:dyDescent="0.2">
      <c r="A367" s="75" t="s">
        <v>348</v>
      </c>
      <c r="B367" s="136"/>
    </row>
    <row r="368" spans="1:2" ht="25.5" x14ac:dyDescent="0.2">
      <c r="A368" s="75" t="s">
        <v>349</v>
      </c>
      <c r="B368" s="136">
        <v>55</v>
      </c>
    </row>
    <row r="369" spans="1:2" ht="12.75" customHeight="1" x14ac:dyDescent="0.2">
      <c r="A369" s="75" t="s">
        <v>350</v>
      </c>
      <c r="B369" s="136"/>
    </row>
    <row r="370" spans="1:2" x14ac:dyDescent="0.2">
      <c r="A370" s="75" t="s">
        <v>351</v>
      </c>
      <c r="B370" s="136">
        <v>55</v>
      </c>
    </row>
    <row r="371" spans="1:2" x14ac:dyDescent="0.2">
      <c r="A371" s="75" t="s">
        <v>352</v>
      </c>
      <c r="B371" s="136"/>
    </row>
    <row r="372" spans="1:2" x14ac:dyDescent="0.2">
      <c r="A372" s="75" t="s">
        <v>353</v>
      </c>
      <c r="B372" s="136">
        <v>56</v>
      </c>
    </row>
    <row r="373" spans="1:2" x14ac:dyDescent="0.2">
      <c r="A373" s="75" t="s">
        <v>354</v>
      </c>
      <c r="B373" s="136"/>
    </row>
    <row r="374" spans="1:2" x14ac:dyDescent="0.2">
      <c r="A374" s="75" t="s">
        <v>355</v>
      </c>
      <c r="B374" s="136">
        <v>56</v>
      </c>
    </row>
    <row r="375" spans="1:2" x14ac:dyDescent="0.2">
      <c r="A375" s="75" t="s">
        <v>355</v>
      </c>
      <c r="B375" s="136"/>
    </row>
    <row r="376" spans="1:2" x14ac:dyDescent="0.2">
      <c r="A376" s="75" t="s">
        <v>356</v>
      </c>
      <c r="B376" s="136">
        <v>56</v>
      </c>
    </row>
    <row r="377" spans="1:2" x14ac:dyDescent="0.2">
      <c r="A377" s="75" t="s">
        <v>356</v>
      </c>
      <c r="B377" s="136"/>
    </row>
    <row r="378" spans="1:2" x14ac:dyDescent="0.2">
      <c r="A378" s="75" t="s">
        <v>357</v>
      </c>
      <c r="B378" s="136">
        <v>56</v>
      </c>
    </row>
    <row r="379" spans="1:2" x14ac:dyDescent="0.2">
      <c r="A379" s="75" t="s">
        <v>357</v>
      </c>
      <c r="B379" s="136"/>
    </row>
    <row r="380" spans="1:2" x14ac:dyDescent="0.2">
      <c r="A380" s="75" t="s">
        <v>358</v>
      </c>
      <c r="B380" s="136">
        <v>56</v>
      </c>
    </row>
    <row r="381" spans="1:2" x14ac:dyDescent="0.2">
      <c r="A381" s="75" t="s">
        <v>358</v>
      </c>
      <c r="B381" s="136"/>
    </row>
    <row r="382" spans="1:2" x14ac:dyDescent="0.2">
      <c r="A382" s="75" t="s">
        <v>510</v>
      </c>
      <c r="B382" s="136">
        <v>56</v>
      </c>
    </row>
    <row r="383" spans="1:2" x14ac:dyDescent="0.2">
      <c r="A383" s="75" t="s">
        <v>511</v>
      </c>
      <c r="B383" s="136"/>
    </row>
    <row r="384" spans="1:2" ht="25.5" x14ac:dyDescent="0.2">
      <c r="A384" s="75" t="s">
        <v>359</v>
      </c>
      <c r="B384" s="136">
        <v>57</v>
      </c>
    </row>
    <row r="385" spans="1:2" ht="25.5" x14ac:dyDescent="0.2">
      <c r="A385" s="75" t="s">
        <v>360</v>
      </c>
      <c r="B385" s="136"/>
    </row>
    <row r="386" spans="1:2" ht="24" customHeight="1" x14ac:dyDescent="0.2">
      <c r="A386" s="75" t="s">
        <v>367</v>
      </c>
      <c r="B386" s="136">
        <v>57</v>
      </c>
    </row>
    <row r="387" spans="1:2" x14ac:dyDescent="0.2">
      <c r="A387" s="75" t="s">
        <v>368</v>
      </c>
      <c r="B387" s="136"/>
    </row>
    <row r="388" spans="1:2" x14ac:dyDescent="0.2">
      <c r="A388" s="75" t="s">
        <v>363</v>
      </c>
      <c r="B388" s="136">
        <v>57</v>
      </c>
    </row>
    <row r="389" spans="1:2" x14ac:dyDescent="0.2">
      <c r="A389" s="75" t="s">
        <v>364</v>
      </c>
      <c r="B389" s="136"/>
    </row>
    <row r="390" spans="1:2" x14ac:dyDescent="0.2">
      <c r="A390" s="75" t="s">
        <v>365</v>
      </c>
      <c r="B390" s="136">
        <v>57</v>
      </c>
    </row>
    <row r="391" spans="1:2" x14ac:dyDescent="0.2">
      <c r="A391" s="75" t="s">
        <v>366</v>
      </c>
      <c r="B391" s="136"/>
    </row>
    <row r="392" spans="1:2" ht="12.75" customHeight="1" x14ac:dyDescent="0.2">
      <c r="A392" s="75" t="s">
        <v>512</v>
      </c>
      <c r="B392" s="136">
        <v>58</v>
      </c>
    </row>
    <row r="393" spans="1:2" ht="12.75" customHeight="1" x14ac:dyDescent="0.2">
      <c r="A393" s="75" t="s">
        <v>513</v>
      </c>
      <c r="B393" s="136"/>
    </row>
    <row r="394" spans="1:2" ht="25.5" x14ac:dyDescent="0.2">
      <c r="A394" s="75" t="s">
        <v>361</v>
      </c>
      <c r="B394" s="136">
        <v>58</v>
      </c>
    </row>
    <row r="395" spans="1:2" x14ac:dyDescent="0.2">
      <c r="A395" s="75" t="s">
        <v>362</v>
      </c>
      <c r="B395" s="136"/>
    </row>
    <row r="396" spans="1:2" x14ac:dyDescent="0.2">
      <c r="A396" s="75" t="s">
        <v>369</v>
      </c>
      <c r="B396" s="136">
        <v>58</v>
      </c>
    </row>
    <row r="397" spans="1:2" x14ac:dyDescent="0.2">
      <c r="A397" s="75" t="s">
        <v>370</v>
      </c>
      <c r="B397" s="136"/>
    </row>
    <row r="398" spans="1:2" x14ac:dyDescent="0.2">
      <c r="A398" s="75" t="s">
        <v>371</v>
      </c>
      <c r="B398" s="136">
        <v>58</v>
      </c>
    </row>
    <row r="399" spans="1:2" x14ac:dyDescent="0.2">
      <c r="A399" s="75" t="s">
        <v>372</v>
      </c>
      <c r="B399" s="136"/>
    </row>
    <row r="400" spans="1:2" x14ac:dyDescent="0.2">
      <c r="A400" s="75" t="s">
        <v>373</v>
      </c>
      <c r="B400" s="136">
        <v>59</v>
      </c>
    </row>
    <row r="401" spans="1:2" x14ac:dyDescent="0.2">
      <c r="A401" s="75" t="s">
        <v>374</v>
      </c>
      <c r="B401" s="136"/>
    </row>
    <row r="402" spans="1:2" x14ac:dyDescent="0.2">
      <c r="A402" s="75" t="s">
        <v>375</v>
      </c>
      <c r="B402" s="136">
        <v>59</v>
      </c>
    </row>
    <row r="403" spans="1:2" x14ac:dyDescent="0.2">
      <c r="A403" s="75" t="s">
        <v>376</v>
      </c>
      <c r="B403" s="136"/>
    </row>
    <row r="404" spans="1:2" x14ac:dyDescent="0.2">
      <c r="A404" s="75" t="s">
        <v>377</v>
      </c>
      <c r="B404" s="136">
        <v>59</v>
      </c>
    </row>
    <row r="405" spans="1:2" x14ac:dyDescent="0.2">
      <c r="A405" s="75" t="s">
        <v>378</v>
      </c>
      <c r="B405" s="136"/>
    </row>
    <row r="406" spans="1:2" x14ac:dyDescent="0.2">
      <c r="A406" s="75" t="s">
        <v>379</v>
      </c>
      <c r="B406" s="136">
        <v>59</v>
      </c>
    </row>
    <row r="407" spans="1:2" x14ac:dyDescent="0.2">
      <c r="A407" s="75" t="s">
        <v>380</v>
      </c>
      <c r="B407" s="136"/>
    </row>
    <row r="408" spans="1:2" x14ac:dyDescent="0.2">
      <c r="A408" s="75" t="s">
        <v>381</v>
      </c>
      <c r="B408" s="136">
        <v>59</v>
      </c>
    </row>
    <row r="409" spans="1:2" x14ac:dyDescent="0.2">
      <c r="A409" s="75" t="s">
        <v>382</v>
      </c>
      <c r="B409" s="136"/>
    </row>
    <row r="410" spans="1:2" x14ac:dyDescent="0.2">
      <c r="A410" s="75" t="s">
        <v>383</v>
      </c>
      <c r="B410" s="136">
        <v>60</v>
      </c>
    </row>
    <row r="411" spans="1:2" x14ac:dyDescent="0.2">
      <c r="A411" s="75" t="s">
        <v>384</v>
      </c>
      <c r="B411" s="136"/>
    </row>
    <row r="412" spans="1:2" x14ac:dyDescent="0.2">
      <c r="A412" s="75" t="s">
        <v>385</v>
      </c>
      <c r="B412" s="136">
        <v>60</v>
      </c>
    </row>
    <row r="413" spans="1:2" x14ac:dyDescent="0.2">
      <c r="A413" s="75" t="s">
        <v>386</v>
      </c>
      <c r="B413" s="136"/>
    </row>
    <row r="414" spans="1:2" x14ac:dyDescent="0.2">
      <c r="A414" s="75" t="s">
        <v>387</v>
      </c>
      <c r="B414" s="136">
        <v>60</v>
      </c>
    </row>
    <row r="415" spans="1:2" x14ac:dyDescent="0.2">
      <c r="A415" s="75" t="s">
        <v>388</v>
      </c>
      <c r="B415" s="136"/>
    </row>
    <row r="416" spans="1:2" x14ac:dyDescent="0.2">
      <c r="A416" s="75" t="s">
        <v>389</v>
      </c>
      <c r="B416" s="136">
        <v>60</v>
      </c>
    </row>
    <row r="417" spans="1:2" x14ac:dyDescent="0.2">
      <c r="A417" s="75" t="s">
        <v>390</v>
      </c>
      <c r="B417" s="136"/>
    </row>
    <row r="418" spans="1:2" x14ac:dyDescent="0.2">
      <c r="A418" s="75" t="s">
        <v>391</v>
      </c>
      <c r="B418" s="136">
        <v>60</v>
      </c>
    </row>
    <row r="419" spans="1:2" x14ac:dyDescent="0.2">
      <c r="A419" s="75" t="s">
        <v>392</v>
      </c>
      <c r="B419" s="136"/>
    </row>
    <row r="420" spans="1:2" x14ac:dyDescent="0.2">
      <c r="A420" s="75" t="s">
        <v>393</v>
      </c>
      <c r="B420" s="136">
        <v>61</v>
      </c>
    </row>
    <row r="421" spans="1:2" x14ac:dyDescent="0.2">
      <c r="A421" s="75" t="s">
        <v>394</v>
      </c>
      <c r="B421" s="136"/>
    </row>
    <row r="422" spans="1:2" ht="25.5" x14ac:dyDescent="0.2">
      <c r="A422" s="75" t="s">
        <v>395</v>
      </c>
      <c r="B422" s="136">
        <v>61</v>
      </c>
    </row>
    <row r="423" spans="1:2" x14ac:dyDescent="0.2">
      <c r="A423" s="75" t="s">
        <v>396</v>
      </c>
      <c r="B423" s="136"/>
    </row>
    <row r="424" spans="1:2" x14ac:dyDescent="0.2">
      <c r="A424" s="75" t="s">
        <v>397</v>
      </c>
      <c r="B424" s="136">
        <v>61</v>
      </c>
    </row>
    <row r="425" spans="1:2" x14ac:dyDescent="0.2">
      <c r="A425" s="75" t="s">
        <v>398</v>
      </c>
      <c r="B425" s="136"/>
    </row>
    <row r="426" spans="1:2" x14ac:dyDescent="0.2">
      <c r="A426" s="75" t="s">
        <v>399</v>
      </c>
      <c r="B426" s="136">
        <v>61</v>
      </c>
    </row>
    <row r="427" spans="1:2" x14ac:dyDescent="0.2">
      <c r="A427" s="75" t="s">
        <v>400</v>
      </c>
      <c r="B427" s="136"/>
    </row>
    <row r="428" spans="1:2" x14ac:dyDescent="0.2">
      <c r="A428" s="75" t="s">
        <v>401</v>
      </c>
      <c r="B428" s="136">
        <v>61</v>
      </c>
    </row>
    <row r="429" spans="1:2" x14ac:dyDescent="0.2">
      <c r="A429" s="75" t="s">
        <v>402</v>
      </c>
      <c r="B429" s="136"/>
    </row>
    <row r="430" spans="1:2" x14ac:dyDescent="0.2">
      <c r="A430" s="75" t="s">
        <v>529</v>
      </c>
      <c r="B430" s="136">
        <v>62</v>
      </c>
    </row>
    <row r="431" spans="1:2" x14ac:dyDescent="0.2">
      <c r="A431" s="75" t="s">
        <v>530</v>
      </c>
      <c r="B431" s="136"/>
    </row>
    <row r="432" spans="1:2" ht="25.5" x14ac:dyDescent="0.2">
      <c r="A432" s="75" t="s">
        <v>403</v>
      </c>
      <c r="B432" s="136">
        <v>62</v>
      </c>
    </row>
    <row r="433" spans="1:2" x14ac:dyDescent="0.2">
      <c r="A433" s="75" t="s">
        <v>404</v>
      </c>
      <c r="B433" s="136"/>
    </row>
    <row r="434" spans="1:2" x14ac:dyDescent="0.2">
      <c r="A434" s="75" t="s">
        <v>531</v>
      </c>
      <c r="B434" s="136">
        <v>62</v>
      </c>
    </row>
    <row r="435" spans="1:2" x14ac:dyDescent="0.2">
      <c r="A435" s="75" t="s">
        <v>532</v>
      </c>
      <c r="B435" s="136"/>
    </row>
    <row r="436" spans="1:2" x14ac:dyDescent="0.2">
      <c r="A436" s="75" t="s">
        <v>405</v>
      </c>
      <c r="B436" s="136">
        <v>62</v>
      </c>
    </row>
    <row r="437" spans="1:2" x14ac:dyDescent="0.2">
      <c r="A437" s="75" t="s">
        <v>406</v>
      </c>
      <c r="B437" s="136"/>
    </row>
    <row r="438" spans="1:2" ht="25.5" x14ac:dyDescent="0.2">
      <c r="A438" s="75" t="s">
        <v>407</v>
      </c>
      <c r="B438" s="136">
        <v>63</v>
      </c>
    </row>
    <row r="439" spans="1:2" ht="12.75" customHeight="1" x14ac:dyDescent="0.2">
      <c r="A439" s="75" t="s">
        <v>408</v>
      </c>
      <c r="B439" s="136"/>
    </row>
    <row r="440" spans="1:2" x14ac:dyDescent="0.2">
      <c r="A440" s="75" t="s">
        <v>409</v>
      </c>
      <c r="B440" s="136">
        <v>63</v>
      </c>
    </row>
    <row r="441" spans="1:2" x14ac:dyDescent="0.2">
      <c r="A441" s="75" t="s">
        <v>410</v>
      </c>
      <c r="B441" s="136"/>
    </row>
    <row r="442" spans="1:2" ht="25.5" x14ac:dyDescent="0.2">
      <c r="A442" s="75" t="s">
        <v>411</v>
      </c>
      <c r="B442" s="136">
        <v>63</v>
      </c>
    </row>
    <row r="443" spans="1:2" ht="12.75" customHeight="1" x14ac:dyDescent="0.2">
      <c r="A443" s="75" t="s">
        <v>412</v>
      </c>
      <c r="B443" s="136"/>
    </row>
    <row r="444" spans="1:2" ht="12.75" customHeight="1" x14ac:dyDescent="0.2">
      <c r="A444" s="75" t="s">
        <v>413</v>
      </c>
      <c r="B444" s="136">
        <v>63</v>
      </c>
    </row>
    <row r="445" spans="1:2" x14ac:dyDescent="0.2">
      <c r="A445" s="75" t="s">
        <v>414</v>
      </c>
      <c r="B445" s="136"/>
    </row>
    <row r="446" spans="1:2" ht="25.5" x14ac:dyDescent="0.2">
      <c r="A446" s="75" t="s">
        <v>533</v>
      </c>
      <c r="B446" s="136">
        <v>64</v>
      </c>
    </row>
    <row r="447" spans="1:2" ht="25.5" x14ac:dyDescent="0.2">
      <c r="A447" s="75" t="s">
        <v>534</v>
      </c>
      <c r="B447" s="136"/>
    </row>
    <row r="448" spans="1:2" x14ac:dyDescent="0.2">
      <c r="A448" s="75" t="s">
        <v>415</v>
      </c>
      <c r="B448" s="136">
        <v>64</v>
      </c>
    </row>
    <row r="449" spans="1:2" x14ac:dyDescent="0.2">
      <c r="A449" s="75" t="s">
        <v>416</v>
      </c>
      <c r="B449" s="136"/>
    </row>
    <row r="450" spans="1:2" x14ac:dyDescent="0.2">
      <c r="A450" s="75" t="s">
        <v>417</v>
      </c>
      <c r="B450" s="136">
        <v>64</v>
      </c>
    </row>
    <row r="451" spans="1:2" x14ac:dyDescent="0.2">
      <c r="A451" s="75" t="s">
        <v>418</v>
      </c>
      <c r="B451" s="136"/>
    </row>
    <row r="452" spans="1:2" x14ac:dyDescent="0.2">
      <c r="A452" s="75" t="s">
        <v>419</v>
      </c>
      <c r="B452" s="136">
        <v>64</v>
      </c>
    </row>
    <row r="453" spans="1:2" x14ac:dyDescent="0.2">
      <c r="A453" s="75" t="s">
        <v>420</v>
      </c>
      <c r="B453" s="136"/>
    </row>
    <row r="454" spans="1:2" x14ac:dyDescent="0.2">
      <c r="A454" s="75" t="s">
        <v>421</v>
      </c>
      <c r="B454" s="136">
        <v>64</v>
      </c>
    </row>
    <row r="455" spans="1:2" x14ac:dyDescent="0.2">
      <c r="A455" s="75" t="s">
        <v>422</v>
      </c>
      <c r="B455" s="136"/>
    </row>
    <row r="456" spans="1:2" x14ac:dyDescent="0.2">
      <c r="A456" s="75" t="s">
        <v>423</v>
      </c>
      <c r="B456" s="136">
        <v>65</v>
      </c>
    </row>
    <row r="457" spans="1:2" x14ac:dyDescent="0.2">
      <c r="A457" s="75" t="s">
        <v>424</v>
      </c>
      <c r="B457" s="136"/>
    </row>
    <row r="458" spans="1:2" ht="25.5" x14ac:dyDescent="0.2">
      <c r="A458" s="75" t="s">
        <v>498</v>
      </c>
      <c r="B458" s="136">
        <v>65</v>
      </c>
    </row>
    <row r="459" spans="1:2" ht="25.5" x14ac:dyDescent="0.2">
      <c r="A459" s="75" t="s">
        <v>499</v>
      </c>
      <c r="B459" s="136"/>
    </row>
    <row r="460" spans="1:2" x14ac:dyDescent="0.2">
      <c r="A460" s="75" t="s">
        <v>538</v>
      </c>
      <c r="B460" s="136">
        <v>65</v>
      </c>
    </row>
    <row r="461" spans="1:2" x14ac:dyDescent="0.2">
      <c r="A461" s="75" t="s">
        <v>539</v>
      </c>
      <c r="B461" s="136"/>
    </row>
    <row r="462" spans="1:2" x14ac:dyDescent="0.2">
      <c r="A462" s="75" t="s">
        <v>425</v>
      </c>
      <c r="B462" s="136">
        <v>65</v>
      </c>
    </row>
    <row r="463" spans="1:2" x14ac:dyDescent="0.2">
      <c r="A463" s="75" t="s">
        <v>426</v>
      </c>
      <c r="B463" s="136"/>
    </row>
    <row r="464" spans="1:2" ht="12.75" customHeight="1" x14ac:dyDescent="0.2">
      <c r="A464" s="75" t="s">
        <v>427</v>
      </c>
      <c r="B464" s="136">
        <v>66</v>
      </c>
    </row>
    <row r="465" spans="1:2" x14ac:dyDescent="0.2">
      <c r="A465" s="75" t="s">
        <v>428</v>
      </c>
      <c r="B465" s="136"/>
    </row>
    <row r="466" spans="1:2" x14ac:dyDescent="0.2">
      <c r="A466" s="75" t="s">
        <v>429</v>
      </c>
      <c r="B466" s="136">
        <v>66</v>
      </c>
    </row>
    <row r="467" spans="1:2" x14ac:dyDescent="0.2">
      <c r="A467" s="75" t="s">
        <v>430</v>
      </c>
      <c r="B467" s="136"/>
    </row>
    <row r="468" spans="1:2" x14ac:dyDescent="0.2">
      <c r="A468" s="75" t="s">
        <v>431</v>
      </c>
      <c r="B468" s="136">
        <v>66</v>
      </c>
    </row>
    <row r="469" spans="1:2" x14ac:dyDescent="0.2">
      <c r="A469" s="75" t="s">
        <v>432</v>
      </c>
      <c r="B469" s="136"/>
    </row>
    <row r="470" spans="1:2" x14ac:dyDescent="0.2">
      <c r="A470" s="75" t="s">
        <v>433</v>
      </c>
      <c r="B470" s="136">
        <v>66</v>
      </c>
    </row>
    <row r="471" spans="1:2" x14ac:dyDescent="0.2">
      <c r="A471" s="75" t="s">
        <v>434</v>
      </c>
      <c r="B471" s="136"/>
    </row>
    <row r="472" spans="1:2" x14ac:dyDescent="0.2">
      <c r="A472" s="75" t="s">
        <v>435</v>
      </c>
      <c r="B472" s="136">
        <v>66</v>
      </c>
    </row>
    <row r="473" spans="1:2" x14ac:dyDescent="0.2">
      <c r="A473" s="75" t="s">
        <v>436</v>
      </c>
      <c r="B473" s="136"/>
    </row>
    <row r="474" spans="1:2" x14ac:dyDescent="0.2">
      <c r="A474" s="75" t="s">
        <v>535</v>
      </c>
      <c r="B474" s="136">
        <v>67</v>
      </c>
    </row>
    <row r="475" spans="1:2" x14ac:dyDescent="0.2">
      <c r="A475" s="75" t="s">
        <v>536</v>
      </c>
      <c r="B475" s="136"/>
    </row>
    <row r="476" spans="1:2" x14ac:dyDescent="0.2">
      <c r="A476" s="75" t="s">
        <v>437</v>
      </c>
      <c r="B476" s="136">
        <v>67</v>
      </c>
    </row>
    <row r="477" spans="1:2" x14ac:dyDescent="0.2">
      <c r="A477" s="75" t="s">
        <v>438</v>
      </c>
      <c r="B477" s="136"/>
    </row>
    <row r="478" spans="1:2" x14ac:dyDescent="0.2">
      <c r="A478" s="75" t="s">
        <v>537</v>
      </c>
      <c r="B478" s="136">
        <v>67</v>
      </c>
    </row>
    <row r="479" spans="1:2" x14ac:dyDescent="0.2">
      <c r="A479" s="75" t="s">
        <v>497</v>
      </c>
      <c r="B479" s="136"/>
    </row>
    <row r="480" spans="1:2" ht="25.5" x14ac:dyDescent="0.2">
      <c r="A480" s="75" t="s">
        <v>439</v>
      </c>
      <c r="B480" s="136">
        <v>67</v>
      </c>
    </row>
    <row r="481" spans="1:2" ht="25.5" x14ac:dyDescent="0.2">
      <c r="A481" s="75" t="s">
        <v>440</v>
      </c>
      <c r="B481" s="136"/>
    </row>
    <row r="482" spans="1:2" x14ac:dyDescent="0.2">
      <c r="A482" s="75" t="s">
        <v>441</v>
      </c>
      <c r="B482" s="136">
        <v>67</v>
      </c>
    </row>
    <row r="483" spans="1:2" x14ac:dyDescent="0.2">
      <c r="A483" s="75" t="s">
        <v>442</v>
      </c>
      <c r="B483" s="136"/>
    </row>
    <row r="484" spans="1:2" x14ac:dyDescent="0.2">
      <c r="A484" s="75" t="s">
        <v>443</v>
      </c>
      <c r="B484" s="136">
        <v>68</v>
      </c>
    </row>
    <row r="485" spans="1:2" x14ac:dyDescent="0.2">
      <c r="A485" s="75" t="s">
        <v>444</v>
      </c>
      <c r="B485" s="136"/>
    </row>
    <row r="486" spans="1:2" x14ac:dyDescent="0.2">
      <c r="A486" s="75" t="s">
        <v>445</v>
      </c>
      <c r="B486" s="136">
        <v>68</v>
      </c>
    </row>
    <row r="487" spans="1:2" x14ac:dyDescent="0.2">
      <c r="A487" s="75" t="s">
        <v>446</v>
      </c>
      <c r="B487" s="136"/>
    </row>
    <row r="488" spans="1:2" x14ac:dyDescent="0.2">
      <c r="A488" s="75" t="s">
        <v>447</v>
      </c>
      <c r="B488" s="136">
        <v>68</v>
      </c>
    </row>
    <row r="489" spans="1:2" x14ac:dyDescent="0.2">
      <c r="A489" s="75" t="s">
        <v>448</v>
      </c>
      <c r="B489" s="136"/>
    </row>
    <row r="490" spans="1:2" ht="25.5" x14ac:dyDescent="0.2">
      <c r="A490" s="75" t="s">
        <v>449</v>
      </c>
      <c r="B490" s="136">
        <v>68</v>
      </c>
    </row>
    <row r="491" spans="1:2" ht="25.5" x14ac:dyDescent="0.2">
      <c r="A491" s="75" t="s">
        <v>450</v>
      </c>
      <c r="B491" s="136"/>
    </row>
    <row r="492" spans="1:2" x14ac:dyDescent="0.2">
      <c r="A492" s="75" t="s">
        <v>451</v>
      </c>
      <c r="B492" s="136">
        <v>69</v>
      </c>
    </row>
    <row r="493" spans="1:2" x14ac:dyDescent="0.2">
      <c r="A493" s="75" t="s">
        <v>452</v>
      </c>
      <c r="B493" s="136"/>
    </row>
    <row r="494" spans="1:2" ht="25.5" x14ac:dyDescent="0.2">
      <c r="A494" s="75" t="s">
        <v>514</v>
      </c>
      <c r="B494" s="136">
        <v>69</v>
      </c>
    </row>
    <row r="495" spans="1:2" ht="25.5" x14ac:dyDescent="0.2">
      <c r="A495" s="75" t="s">
        <v>515</v>
      </c>
      <c r="B495" s="136"/>
    </row>
    <row r="496" spans="1:2" x14ac:dyDescent="0.2">
      <c r="A496" s="75" t="s">
        <v>453</v>
      </c>
      <c r="B496" s="136">
        <v>69</v>
      </c>
    </row>
    <row r="497" spans="1:2" x14ac:dyDescent="0.2">
      <c r="A497" s="75" t="s">
        <v>454</v>
      </c>
      <c r="B497" s="136"/>
    </row>
    <row r="498" spans="1:2" x14ac:dyDescent="0.2">
      <c r="A498" s="75" t="s">
        <v>516</v>
      </c>
      <c r="B498" s="136">
        <v>69</v>
      </c>
    </row>
    <row r="499" spans="1:2" x14ac:dyDescent="0.2">
      <c r="A499" s="75" t="s">
        <v>517</v>
      </c>
      <c r="B499" s="136"/>
    </row>
    <row r="500" spans="1:2" x14ac:dyDescent="0.2">
      <c r="A500" s="75" t="s">
        <v>455</v>
      </c>
      <c r="B500" s="136">
        <v>69</v>
      </c>
    </row>
    <row r="501" spans="1:2" x14ac:dyDescent="0.2">
      <c r="A501" s="75" t="s">
        <v>456</v>
      </c>
      <c r="B501" s="136"/>
    </row>
    <row r="502" spans="1:2" x14ac:dyDescent="0.2">
      <c r="A502" s="75" t="s">
        <v>554</v>
      </c>
      <c r="B502" s="136">
        <v>70</v>
      </c>
    </row>
    <row r="503" spans="1:2" x14ac:dyDescent="0.2">
      <c r="A503" s="75" t="s">
        <v>540</v>
      </c>
      <c r="B503" s="136"/>
    </row>
    <row r="504" spans="1:2" x14ac:dyDescent="0.2">
      <c r="A504" s="75" t="s">
        <v>541</v>
      </c>
      <c r="B504" s="136">
        <v>70</v>
      </c>
    </row>
    <row r="505" spans="1:2" x14ac:dyDescent="0.2">
      <c r="A505" s="75" t="s">
        <v>555</v>
      </c>
      <c r="B505" s="136"/>
    </row>
    <row r="506" spans="1:2" x14ac:dyDescent="0.2">
      <c r="A506" s="75" t="s">
        <v>457</v>
      </c>
      <c r="B506" s="136">
        <v>70</v>
      </c>
    </row>
    <row r="507" spans="1:2" x14ac:dyDescent="0.2">
      <c r="A507" s="75" t="s">
        <v>458</v>
      </c>
      <c r="B507" s="136"/>
    </row>
    <row r="508" spans="1:2" x14ac:dyDescent="0.2">
      <c r="A508" s="75" t="s">
        <v>459</v>
      </c>
      <c r="B508" s="136">
        <v>70</v>
      </c>
    </row>
    <row r="509" spans="1:2" x14ac:dyDescent="0.2">
      <c r="A509" s="75" t="s">
        <v>460</v>
      </c>
      <c r="B509" s="136"/>
    </row>
    <row r="510" spans="1:2" x14ac:dyDescent="0.2">
      <c r="A510" s="75" t="s">
        <v>461</v>
      </c>
      <c r="B510" s="136">
        <v>70</v>
      </c>
    </row>
    <row r="511" spans="1:2" x14ac:dyDescent="0.2">
      <c r="A511" s="75" t="s">
        <v>462</v>
      </c>
      <c r="B511" s="136"/>
    </row>
    <row r="512" spans="1:2" x14ac:dyDescent="0.2">
      <c r="A512" s="75" t="s">
        <v>463</v>
      </c>
      <c r="B512" s="136">
        <v>71</v>
      </c>
    </row>
    <row r="513" spans="1:2" x14ac:dyDescent="0.2">
      <c r="A513" s="75" t="s">
        <v>464</v>
      </c>
      <c r="B513" s="136"/>
    </row>
    <row r="514" spans="1:2" x14ac:dyDescent="0.2">
      <c r="A514" s="75" t="s">
        <v>465</v>
      </c>
      <c r="B514" s="136">
        <v>71</v>
      </c>
    </row>
    <row r="515" spans="1:2" x14ac:dyDescent="0.2">
      <c r="A515" s="75" t="s">
        <v>466</v>
      </c>
      <c r="B515" s="136"/>
    </row>
    <row r="516" spans="1:2" x14ac:dyDescent="0.2">
      <c r="A516" s="75" t="s">
        <v>467</v>
      </c>
      <c r="B516" s="136">
        <v>71</v>
      </c>
    </row>
    <row r="517" spans="1:2" x14ac:dyDescent="0.2">
      <c r="A517" s="75" t="s">
        <v>468</v>
      </c>
      <c r="B517" s="136"/>
    </row>
    <row r="518" spans="1:2" x14ac:dyDescent="0.2">
      <c r="A518" s="75" t="s">
        <v>469</v>
      </c>
      <c r="B518" s="136">
        <v>71</v>
      </c>
    </row>
    <row r="519" spans="1:2" x14ac:dyDescent="0.2">
      <c r="A519" s="75" t="s">
        <v>470</v>
      </c>
      <c r="B519" s="136"/>
    </row>
    <row r="520" spans="1:2" x14ac:dyDescent="0.2">
      <c r="A520" s="75" t="s">
        <v>471</v>
      </c>
      <c r="B520" s="136">
        <v>71</v>
      </c>
    </row>
    <row r="521" spans="1:2" x14ac:dyDescent="0.2">
      <c r="A521" s="75" t="s">
        <v>472</v>
      </c>
      <c r="B521" s="136"/>
    </row>
    <row r="522" spans="1:2" x14ac:dyDescent="0.2">
      <c r="A522" s="75" t="s">
        <v>473</v>
      </c>
      <c r="B522" s="136">
        <v>72</v>
      </c>
    </row>
    <row r="523" spans="1:2" x14ac:dyDescent="0.2">
      <c r="A523" s="75" t="s">
        <v>474</v>
      </c>
      <c r="B523" s="136"/>
    </row>
    <row r="524" spans="1:2" x14ac:dyDescent="0.2">
      <c r="A524" s="75" t="s">
        <v>475</v>
      </c>
      <c r="B524" s="136">
        <v>72</v>
      </c>
    </row>
    <row r="525" spans="1:2" x14ac:dyDescent="0.2">
      <c r="A525" s="75" t="s">
        <v>476</v>
      </c>
      <c r="B525" s="136"/>
    </row>
    <row r="526" spans="1:2" ht="25.5" x14ac:dyDescent="0.2">
      <c r="A526" s="75" t="s">
        <v>477</v>
      </c>
      <c r="B526" s="136">
        <v>72</v>
      </c>
    </row>
    <row r="527" spans="1:2" ht="25.5" x14ac:dyDescent="0.2">
      <c r="A527" s="75" t="s">
        <v>478</v>
      </c>
      <c r="B527" s="136"/>
    </row>
    <row r="528" spans="1:2" x14ac:dyDescent="0.2">
      <c r="A528" s="75" t="s">
        <v>479</v>
      </c>
      <c r="B528" s="136">
        <v>72</v>
      </c>
    </row>
    <row r="529" spans="1:2" x14ac:dyDescent="0.2">
      <c r="A529" s="75" t="s">
        <v>480</v>
      </c>
      <c r="B529" s="136"/>
    </row>
    <row r="530" spans="1:2" x14ac:dyDescent="0.2">
      <c r="A530" s="75" t="s">
        <v>481</v>
      </c>
      <c r="B530" s="136">
        <v>72</v>
      </c>
    </row>
    <row r="531" spans="1:2" x14ac:dyDescent="0.2">
      <c r="A531" s="75" t="s">
        <v>482</v>
      </c>
      <c r="B531" s="136"/>
    </row>
    <row r="532" spans="1:2" x14ac:dyDescent="0.2">
      <c r="A532" s="75" t="s">
        <v>483</v>
      </c>
      <c r="B532" s="136">
        <v>73</v>
      </c>
    </row>
    <row r="533" spans="1:2" x14ac:dyDescent="0.2">
      <c r="A533" s="75" t="s">
        <v>484</v>
      </c>
      <c r="B533" s="136"/>
    </row>
    <row r="534" spans="1:2" x14ac:dyDescent="0.2">
      <c r="A534" s="75" t="s">
        <v>485</v>
      </c>
      <c r="B534" s="136">
        <v>73</v>
      </c>
    </row>
    <row r="535" spans="1:2" x14ac:dyDescent="0.2">
      <c r="A535" s="75" t="s">
        <v>486</v>
      </c>
      <c r="B535" s="136"/>
    </row>
    <row r="536" spans="1:2" x14ac:dyDescent="0.2">
      <c r="A536" s="75" t="s">
        <v>487</v>
      </c>
      <c r="B536" s="136">
        <v>73</v>
      </c>
    </row>
    <row r="537" spans="1:2" x14ac:dyDescent="0.2">
      <c r="A537" s="75" t="s">
        <v>488</v>
      </c>
      <c r="B537" s="136"/>
    </row>
    <row r="538" spans="1:2" x14ac:dyDescent="0.2">
      <c r="A538" s="75" t="s">
        <v>489</v>
      </c>
      <c r="B538" s="136">
        <v>73</v>
      </c>
    </row>
    <row r="539" spans="1:2" x14ac:dyDescent="0.2">
      <c r="A539" s="75" t="s">
        <v>490</v>
      </c>
      <c r="B539" s="136"/>
    </row>
    <row r="540" spans="1:2" x14ac:dyDescent="0.2">
      <c r="A540" s="75" t="s">
        <v>491</v>
      </c>
      <c r="B540" s="136">
        <v>73</v>
      </c>
    </row>
    <row r="541" spans="1:2" x14ac:dyDescent="0.2">
      <c r="A541" s="75" t="s">
        <v>492</v>
      </c>
      <c r="B541" s="136"/>
    </row>
    <row r="542" spans="1:2" x14ac:dyDescent="0.2">
      <c r="A542" s="75" t="s">
        <v>493</v>
      </c>
      <c r="B542" s="136">
        <v>73</v>
      </c>
    </row>
    <row r="543" spans="1:2" x14ac:dyDescent="0.2">
      <c r="A543" s="75" t="s">
        <v>494</v>
      </c>
      <c r="B543" s="136"/>
    </row>
    <row r="544" spans="1:2" x14ac:dyDescent="0.2">
      <c r="A544" s="75" t="s">
        <v>504</v>
      </c>
      <c r="B544" s="136">
        <v>74</v>
      </c>
    </row>
    <row r="545" spans="1:2" x14ac:dyDescent="0.2">
      <c r="A545" s="75" t="s">
        <v>505</v>
      </c>
      <c r="B545" s="136"/>
    </row>
    <row r="546" spans="1:2" x14ac:dyDescent="0.2">
      <c r="A546" s="75" t="s">
        <v>495</v>
      </c>
      <c r="B546" s="136">
        <v>74</v>
      </c>
    </row>
    <row r="547" spans="1:2" x14ac:dyDescent="0.2">
      <c r="A547" s="75" t="s">
        <v>496</v>
      </c>
      <c r="B547" s="136"/>
    </row>
    <row r="548" spans="1:2" x14ac:dyDescent="0.2">
      <c r="A548" s="74" t="s">
        <v>522</v>
      </c>
      <c r="B548" s="136">
        <v>75</v>
      </c>
    </row>
    <row r="549" spans="1:2" x14ac:dyDescent="0.2">
      <c r="A549" s="74" t="s">
        <v>523</v>
      </c>
      <c r="B549" s="136"/>
    </row>
    <row r="550" spans="1:2" x14ac:dyDescent="0.2">
      <c r="A550" s="74" t="s">
        <v>1196</v>
      </c>
      <c r="B550" s="136">
        <v>78</v>
      </c>
    </row>
    <row r="551" spans="1:2" x14ac:dyDescent="0.2">
      <c r="A551" s="74" t="s">
        <v>1158</v>
      </c>
      <c r="B551" s="136"/>
    </row>
    <row r="552" spans="1:2" x14ac:dyDescent="0.2">
      <c r="A552" s="74"/>
    </row>
  </sheetData>
  <mergeCells count="276">
    <mergeCell ref="B510:B511"/>
    <mergeCell ref="B484:B485"/>
    <mergeCell ref="B494:B495"/>
    <mergeCell ref="B498:B499"/>
    <mergeCell ref="B550:B551"/>
    <mergeCell ref="B186:B187"/>
    <mergeCell ref="B538:B539"/>
    <mergeCell ref="B540:B541"/>
    <mergeCell ref="B522:B523"/>
    <mergeCell ref="B524:B525"/>
    <mergeCell ref="B526:B527"/>
    <mergeCell ref="B528:B529"/>
    <mergeCell ref="B530:B531"/>
    <mergeCell ref="B532:B533"/>
    <mergeCell ref="B548:B549"/>
    <mergeCell ref="B542:B543"/>
    <mergeCell ref="B544:B545"/>
    <mergeCell ref="B546:B547"/>
    <mergeCell ref="B534:B535"/>
    <mergeCell ref="B536:B537"/>
    <mergeCell ref="B512:B513"/>
    <mergeCell ref="B514:B515"/>
    <mergeCell ref="B516:B517"/>
    <mergeCell ref="B518:B519"/>
    <mergeCell ref="B520:B521"/>
    <mergeCell ref="B460:B461"/>
    <mergeCell ref="B476:B477"/>
    <mergeCell ref="B480:B481"/>
    <mergeCell ref="B500:B501"/>
    <mergeCell ref="B502:B503"/>
    <mergeCell ref="B482:B483"/>
    <mergeCell ref="B508:B509"/>
    <mergeCell ref="B454:B455"/>
    <mergeCell ref="B456:B457"/>
    <mergeCell ref="B462:B463"/>
    <mergeCell ref="B464:B465"/>
    <mergeCell ref="B466:B467"/>
    <mergeCell ref="B468:B469"/>
    <mergeCell ref="B470:B471"/>
    <mergeCell ref="B472:B473"/>
    <mergeCell ref="B474:B475"/>
    <mergeCell ref="B458:B459"/>
    <mergeCell ref="B486:B487"/>
    <mergeCell ref="B488:B489"/>
    <mergeCell ref="B490:B491"/>
    <mergeCell ref="B492:B493"/>
    <mergeCell ref="B496:B497"/>
    <mergeCell ref="B504:B505"/>
    <mergeCell ref="B506:B507"/>
    <mergeCell ref="B478:B479"/>
    <mergeCell ref="B436:B437"/>
    <mergeCell ref="B438:B439"/>
    <mergeCell ref="B440:B441"/>
    <mergeCell ref="B442:B443"/>
    <mergeCell ref="B444:B445"/>
    <mergeCell ref="B446:B447"/>
    <mergeCell ref="B448:B449"/>
    <mergeCell ref="B450:B451"/>
    <mergeCell ref="B452:B453"/>
    <mergeCell ref="B418:B419"/>
    <mergeCell ref="B420:B421"/>
    <mergeCell ref="B422:B423"/>
    <mergeCell ref="B424:B425"/>
    <mergeCell ref="B426:B427"/>
    <mergeCell ref="B428:B429"/>
    <mergeCell ref="B430:B431"/>
    <mergeCell ref="B432:B433"/>
    <mergeCell ref="B434:B435"/>
    <mergeCell ref="B402:B403"/>
    <mergeCell ref="B392:B393"/>
    <mergeCell ref="B404:B405"/>
    <mergeCell ref="B406:B407"/>
    <mergeCell ref="B408:B409"/>
    <mergeCell ref="B410:B411"/>
    <mergeCell ref="B412:B413"/>
    <mergeCell ref="B414:B415"/>
    <mergeCell ref="B416:B417"/>
    <mergeCell ref="B384:B385"/>
    <mergeCell ref="B394:B395"/>
    <mergeCell ref="B388:B389"/>
    <mergeCell ref="B382:B383"/>
    <mergeCell ref="B390:B391"/>
    <mergeCell ref="B386:B387"/>
    <mergeCell ref="B396:B397"/>
    <mergeCell ref="B398:B399"/>
    <mergeCell ref="B400:B401"/>
    <mergeCell ref="B364:B365"/>
    <mergeCell ref="B366:B367"/>
    <mergeCell ref="B368:B369"/>
    <mergeCell ref="B370:B371"/>
    <mergeCell ref="B372:B373"/>
    <mergeCell ref="B374:B375"/>
    <mergeCell ref="B376:B377"/>
    <mergeCell ref="B378:B379"/>
    <mergeCell ref="B380:B381"/>
    <mergeCell ref="B346:B347"/>
    <mergeCell ref="B348:B349"/>
    <mergeCell ref="B350:B351"/>
    <mergeCell ref="B352:B353"/>
    <mergeCell ref="B354:B355"/>
    <mergeCell ref="B356:B357"/>
    <mergeCell ref="B358:B359"/>
    <mergeCell ref="B360:B361"/>
    <mergeCell ref="B362:B363"/>
    <mergeCell ref="B328:B329"/>
    <mergeCell ref="B330:B331"/>
    <mergeCell ref="B332:B333"/>
    <mergeCell ref="B334:B335"/>
    <mergeCell ref="B336:B337"/>
    <mergeCell ref="B338:B339"/>
    <mergeCell ref="B340:B341"/>
    <mergeCell ref="B342:B343"/>
    <mergeCell ref="B344:B345"/>
    <mergeCell ref="B310:B311"/>
    <mergeCell ref="B312:B313"/>
    <mergeCell ref="B314:B315"/>
    <mergeCell ref="B316:B317"/>
    <mergeCell ref="B318:B319"/>
    <mergeCell ref="B320:B321"/>
    <mergeCell ref="B322:B323"/>
    <mergeCell ref="B324:B325"/>
    <mergeCell ref="B326:B327"/>
    <mergeCell ref="B292:B293"/>
    <mergeCell ref="B294:B295"/>
    <mergeCell ref="B296:B297"/>
    <mergeCell ref="B298:B299"/>
    <mergeCell ref="B300:B301"/>
    <mergeCell ref="B302:B303"/>
    <mergeCell ref="B304:B305"/>
    <mergeCell ref="B306:B307"/>
    <mergeCell ref="B308:B309"/>
    <mergeCell ref="B274:B275"/>
    <mergeCell ref="B276:B277"/>
    <mergeCell ref="B278:B279"/>
    <mergeCell ref="B280:B281"/>
    <mergeCell ref="B282:B283"/>
    <mergeCell ref="B284:B285"/>
    <mergeCell ref="B286:B287"/>
    <mergeCell ref="B288:B289"/>
    <mergeCell ref="B290:B291"/>
    <mergeCell ref="B256:B257"/>
    <mergeCell ref="B258:B259"/>
    <mergeCell ref="B260:B261"/>
    <mergeCell ref="B262:B263"/>
    <mergeCell ref="B266:B267"/>
    <mergeCell ref="B268:B269"/>
    <mergeCell ref="B270:B271"/>
    <mergeCell ref="B272:B273"/>
    <mergeCell ref="B238:B239"/>
    <mergeCell ref="B240:B241"/>
    <mergeCell ref="B242:B243"/>
    <mergeCell ref="B244:B245"/>
    <mergeCell ref="B246:B247"/>
    <mergeCell ref="B248:B249"/>
    <mergeCell ref="B250:B251"/>
    <mergeCell ref="B252:B253"/>
    <mergeCell ref="B254:B255"/>
    <mergeCell ref="B264:B265"/>
    <mergeCell ref="B220:B221"/>
    <mergeCell ref="B222:B223"/>
    <mergeCell ref="B224:B225"/>
    <mergeCell ref="B226:B227"/>
    <mergeCell ref="B228:B229"/>
    <mergeCell ref="B230:B231"/>
    <mergeCell ref="B232:B233"/>
    <mergeCell ref="B234:B235"/>
    <mergeCell ref="B236:B237"/>
    <mergeCell ref="B202:B203"/>
    <mergeCell ref="B204:B205"/>
    <mergeCell ref="B206:B207"/>
    <mergeCell ref="B208:B209"/>
    <mergeCell ref="B210:B211"/>
    <mergeCell ref="B212:B213"/>
    <mergeCell ref="B214:B215"/>
    <mergeCell ref="B218:B219"/>
    <mergeCell ref="B216:B217"/>
    <mergeCell ref="B182:B183"/>
    <mergeCell ref="B184:B185"/>
    <mergeCell ref="B188:B189"/>
    <mergeCell ref="B190:B191"/>
    <mergeCell ref="B192:B193"/>
    <mergeCell ref="B194:B195"/>
    <mergeCell ref="B196:B197"/>
    <mergeCell ref="B198:B199"/>
    <mergeCell ref="B200:B201"/>
    <mergeCell ref="B164:B165"/>
    <mergeCell ref="B166:B167"/>
    <mergeCell ref="B168:B169"/>
    <mergeCell ref="B170:B171"/>
    <mergeCell ref="B172:B173"/>
    <mergeCell ref="B174:B175"/>
    <mergeCell ref="B176:B177"/>
    <mergeCell ref="B178:B179"/>
    <mergeCell ref="B180:B181"/>
    <mergeCell ref="B146:B147"/>
    <mergeCell ref="B148:B149"/>
    <mergeCell ref="B150:B151"/>
    <mergeCell ref="B152:B153"/>
    <mergeCell ref="B154:B155"/>
    <mergeCell ref="B156:B157"/>
    <mergeCell ref="B158:B159"/>
    <mergeCell ref="B160:B161"/>
    <mergeCell ref="B162:B163"/>
    <mergeCell ref="B128:B129"/>
    <mergeCell ref="B130:B131"/>
    <mergeCell ref="B132:B133"/>
    <mergeCell ref="B134:B135"/>
    <mergeCell ref="B136:B137"/>
    <mergeCell ref="B138:B139"/>
    <mergeCell ref="B140:B141"/>
    <mergeCell ref="B142:B143"/>
    <mergeCell ref="B144:B145"/>
    <mergeCell ref="B110:B111"/>
    <mergeCell ref="B112:B113"/>
    <mergeCell ref="B114:B115"/>
    <mergeCell ref="B116:B117"/>
    <mergeCell ref="B118:B119"/>
    <mergeCell ref="B120:B121"/>
    <mergeCell ref="B122:B123"/>
    <mergeCell ref="B124:B125"/>
    <mergeCell ref="B126:B127"/>
    <mergeCell ref="B90:B91"/>
    <mergeCell ref="B92:B93"/>
    <mergeCell ref="B94:B95"/>
    <mergeCell ref="B96:B97"/>
    <mergeCell ref="B100:B101"/>
    <mergeCell ref="B102:B103"/>
    <mergeCell ref="B104:B105"/>
    <mergeCell ref="B106:B107"/>
    <mergeCell ref="B108:B109"/>
    <mergeCell ref="B98:B99"/>
    <mergeCell ref="B72:B73"/>
    <mergeCell ref="B74:B75"/>
    <mergeCell ref="B76:B77"/>
    <mergeCell ref="B78:B79"/>
    <mergeCell ref="B80:B81"/>
    <mergeCell ref="B82:B83"/>
    <mergeCell ref="B84:B85"/>
    <mergeCell ref="B86:B87"/>
    <mergeCell ref="B88:B89"/>
    <mergeCell ref="B54:B55"/>
    <mergeCell ref="B56:B57"/>
    <mergeCell ref="B58:B59"/>
    <mergeCell ref="B60:B61"/>
    <mergeCell ref="B62:B63"/>
    <mergeCell ref="B64:B65"/>
    <mergeCell ref="B66:B67"/>
    <mergeCell ref="B68:B69"/>
    <mergeCell ref="B70:B71"/>
    <mergeCell ref="B36:B37"/>
    <mergeCell ref="B38:B39"/>
    <mergeCell ref="B40:B41"/>
    <mergeCell ref="B42:B43"/>
    <mergeCell ref="B44:B45"/>
    <mergeCell ref="B46:B47"/>
    <mergeCell ref="B48:B49"/>
    <mergeCell ref="B50:B51"/>
    <mergeCell ref="B52:B53"/>
    <mergeCell ref="B18:B19"/>
    <mergeCell ref="B20:B21"/>
    <mergeCell ref="B22:B23"/>
    <mergeCell ref="B24:B25"/>
    <mergeCell ref="B26:B27"/>
    <mergeCell ref="B28:B29"/>
    <mergeCell ref="B30:B31"/>
    <mergeCell ref="B32:B33"/>
    <mergeCell ref="B34:B35"/>
    <mergeCell ref="A1:B1"/>
    <mergeCell ref="A2:B2"/>
    <mergeCell ref="B4:B5"/>
    <mergeCell ref="B6:B7"/>
    <mergeCell ref="B8:B9"/>
    <mergeCell ref="B10:B11"/>
    <mergeCell ref="B12:B13"/>
    <mergeCell ref="B14:B15"/>
    <mergeCell ref="B16:B17"/>
  </mergeCells>
  <pageMargins left="0.78740157480314965" right="0.39370078740157483" top="0.39370078740157483" bottom="0.39370078740157483" header="0" footer="0"/>
  <pageSetup paperSize="9" scale="98" firstPageNumber="3" orientation="landscape" useFirstPageNumber="1" r:id="rId1"/>
  <headerFooter>
    <oddFooter>&amp;R&amp;"-,обычный"&amp;6&amp;P</oddFooter>
  </headerFooter>
  <rowBreaks count="13" manualBreakCount="13">
    <brk id="39" max="16383" man="1"/>
    <brk id="79" max="1" man="1"/>
    <brk id="121" max="16383" man="1"/>
    <brk id="163" max="16383" man="1"/>
    <brk id="199" max="16383" man="1"/>
    <brk id="235" max="1" man="1"/>
    <brk id="275" max="16383" man="1"/>
    <brk id="313" max="16383" man="1"/>
    <brk id="349" max="16383" man="1"/>
    <brk id="389" max="1" man="1"/>
    <brk id="429" max="16383" man="1"/>
    <brk id="465" max="16383" man="1"/>
    <brk id="50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B1" sqref="B1:D1"/>
    </sheetView>
  </sheetViews>
  <sheetFormatPr defaultRowHeight="12.75" x14ac:dyDescent="0.2"/>
  <cols>
    <col min="1" max="1" width="4.7109375" style="15" customWidth="1"/>
    <col min="2" max="2" width="61.28515625" style="15" customWidth="1"/>
    <col min="3" max="3" width="4.7109375" style="15" customWidth="1"/>
    <col min="4" max="4" width="65.28515625" style="15" customWidth="1"/>
    <col min="5" max="16384" width="9.140625" style="77"/>
  </cols>
  <sheetData>
    <row r="1" spans="2:4" x14ac:dyDescent="0.2">
      <c r="B1" s="137" t="s">
        <v>10</v>
      </c>
      <c r="C1" s="129"/>
      <c r="D1" s="129"/>
    </row>
    <row r="2" spans="2:4" x14ac:dyDescent="0.2">
      <c r="B2" s="137" t="s">
        <v>13</v>
      </c>
      <c r="C2" s="129"/>
      <c r="D2" s="129"/>
    </row>
    <row r="3" spans="2:4" x14ac:dyDescent="0.2">
      <c r="B3" s="78"/>
      <c r="C3" s="68"/>
      <c r="D3" s="68"/>
    </row>
    <row r="4" spans="2:4" ht="384" customHeight="1" x14ac:dyDescent="0.2">
      <c r="B4" s="79" t="s">
        <v>521</v>
      </c>
      <c r="D4" s="79" t="s">
        <v>519</v>
      </c>
    </row>
    <row r="5" spans="2:4" ht="153" x14ac:dyDescent="0.2">
      <c r="B5" s="79" t="s">
        <v>518</v>
      </c>
      <c r="D5" s="79" t="s">
        <v>520</v>
      </c>
    </row>
    <row r="6" spans="2:4" x14ac:dyDescent="0.2">
      <c r="B6" s="33"/>
      <c r="D6" s="33"/>
    </row>
    <row r="7" spans="2:4" ht="79.5" customHeight="1" x14ac:dyDescent="0.2">
      <c r="B7" s="33"/>
      <c r="D7" s="33"/>
    </row>
    <row r="8" spans="2:4" x14ac:dyDescent="0.2">
      <c r="B8" s="33"/>
      <c r="D8" s="33"/>
    </row>
    <row r="9" spans="2:4" x14ac:dyDescent="0.2">
      <c r="B9" s="33"/>
      <c r="D9" s="33"/>
    </row>
    <row r="10" spans="2:4" x14ac:dyDescent="0.2">
      <c r="B10" s="33"/>
      <c r="D10" s="33"/>
    </row>
    <row r="11" spans="2:4" x14ac:dyDescent="0.2">
      <c r="B11" s="33"/>
      <c r="D11" s="33"/>
    </row>
    <row r="12" spans="2:4" ht="53.25" customHeight="1" x14ac:dyDescent="0.2">
      <c r="B12" s="33"/>
      <c r="D12" s="33"/>
    </row>
    <row r="13" spans="2:4" ht="27" customHeight="1" x14ac:dyDescent="0.2">
      <c r="B13" s="34"/>
      <c r="D13" s="33"/>
    </row>
    <row r="14" spans="2:4" x14ac:dyDescent="0.2">
      <c r="B14" s="33"/>
      <c r="D14" s="33"/>
    </row>
    <row r="15" spans="2:4" x14ac:dyDescent="0.2">
      <c r="B15" s="33"/>
      <c r="D15" s="33"/>
    </row>
    <row r="16" spans="2:4" x14ac:dyDescent="0.2">
      <c r="B16" s="34"/>
    </row>
  </sheetData>
  <mergeCells count="2">
    <mergeCell ref="B1:D1"/>
    <mergeCell ref="B2:D2"/>
  </mergeCells>
  <pageMargins left="0.78740157480314965" right="0.39370078740157483" top="0.39370078740157483" bottom="0.39370078740157483" header="0" footer="0"/>
  <pageSetup paperSize="9" scale="97" firstPageNumber="18" orientation="landscape" useFirstPageNumber="1" r:id="rId1"/>
  <headerFooter>
    <oddFooter>&amp;R&amp;"+,обычный"&amp;6&amp;P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topLeftCell="A3" workbookViewId="0">
      <selection activeCell="Q4" sqref="Q4"/>
    </sheetView>
  </sheetViews>
  <sheetFormatPr defaultRowHeight="12.75" x14ac:dyDescent="0.2"/>
  <cols>
    <col min="1" max="1" width="4.5703125" style="15" customWidth="1"/>
    <col min="2" max="2" width="58.7109375" style="15" customWidth="1"/>
    <col min="3" max="3" width="5" style="15" customWidth="1"/>
    <col min="4" max="4" width="58.7109375" style="15" customWidth="1"/>
    <col min="5" max="16384" width="9.140625" style="77"/>
  </cols>
  <sheetData>
    <row r="1" spans="2:4" x14ac:dyDescent="0.2">
      <c r="B1" s="138" t="s">
        <v>11</v>
      </c>
      <c r="C1" s="139"/>
      <c r="D1" s="139"/>
    </row>
    <row r="2" spans="2:4" x14ac:dyDescent="0.2">
      <c r="B2" s="138" t="s">
        <v>14</v>
      </c>
      <c r="C2" s="139"/>
      <c r="D2" s="139"/>
    </row>
    <row r="4" spans="2:4" ht="333" customHeight="1" x14ac:dyDescent="0.2">
      <c r="B4" s="80" t="s">
        <v>1228</v>
      </c>
      <c r="C4" s="32"/>
      <c r="D4" s="80" t="s">
        <v>1227</v>
      </c>
    </row>
    <row r="5" spans="2:4" x14ac:dyDescent="0.2">
      <c r="B5" s="35"/>
      <c r="C5" s="32"/>
      <c r="D5" s="35"/>
    </row>
    <row r="6" spans="2:4" x14ac:dyDescent="0.2">
      <c r="B6" s="35"/>
      <c r="C6" s="32"/>
      <c r="D6" s="35"/>
    </row>
    <row r="7" spans="2:4" x14ac:dyDescent="0.2">
      <c r="B7" s="36"/>
      <c r="C7" s="32"/>
      <c r="D7" s="36"/>
    </row>
    <row r="8" spans="2:4" x14ac:dyDescent="0.2">
      <c r="B8" s="32"/>
      <c r="C8" s="32"/>
      <c r="D8" s="29"/>
    </row>
    <row r="9" spans="2:4" x14ac:dyDescent="0.2">
      <c r="C9" s="32"/>
      <c r="D9" s="29"/>
    </row>
    <row r="10" spans="2:4" x14ac:dyDescent="0.2">
      <c r="B10" s="32"/>
      <c r="C10" s="32"/>
      <c r="D10" s="79"/>
    </row>
    <row r="11" spans="2:4" x14ac:dyDescent="0.2">
      <c r="B11" s="32"/>
      <c r="C11" s="32"/>
    </row>
  </sheetData>
  <mergeCells count="2">
    <mergeCell ref="B1:D1"/>
    <mergeCell ref="B2:D2"/>
  </mergeCells>
  <pageMargins left="0.78740157480314965" right="0.39370078740157483" top="0.39370078740157483" bottom="0.39370078740157483" header="0" footer="0"/>
  <pageSetup paperSize="9" firstPageNumber="19" orientation="landscape" useFirstPageNumber="1" r:id="rId1"/>
  <headerFooter>
    <oddFooter>&amp;R&amp;"-,обычный"&amp;6&amp;P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02"/>
  <sheetViews>
    <sheetView view="pageBreakPreview" zoomScaleNormal="100" zoomScaleSheetLayoutView="100" workbookViewId="0">
      <selection sqref="A1:M1"/>
    </sheetView>
  </sheetViews>
  <sheetFormatPr defaultRowHeight="11.25" x14ac:dyDescent="0.2"/>
  <cols>
    <col min="1" max="1" width="34.7109375" style="42" customWidth="1" collapsed="1"/>
    <col min="2" max="7" width="9.7109375" style="98" customWidth="1"/>
    <col min="8" max="11" width="9.7109375" style="44" customWidth="1"/>
    <col min="12" max="12" width="10.7109375" style="44" customWidth="1"/>
    <col min="13" max="13" width="34.7109375" style="43" customWidth="1"/>
    <col min="14" max="16384" width="9.140625" style="44"/>
  </cols>
  <sheetData>
    <row r="1" spans="1:13" s="89" customFormat="1" ht="27.75" customHeight="1" x14ac:dyDescent="0.2">
      <c r="A1" s="143" t="s">
        <v>1209</v>
      </c>
      <c r="B1" s="143"/>
      <c r="C1" s="143"/>
      <c r="D1" s="143"/>
      <c r="E1" s="143"/>
      <c r="F1" s="143"/>
      <c r="G1" s="143"/>
      <c r="H1" s="143"/>
      <c r="I1" s="143"/>
      <c r="J1" s="143"/>
      <c r="K1" s="143"/>
      <c r="L1" s="143"/>
      <c r="M1" s="143"/>
    </row>
    <row r="2" spans="1:13" s="89" customFormat="1" ht="25.5" customHeight="1" x14ac:dyDescent="0.2">
      <c r="A2" s="142" t="s">
        <v>562</v>
      </c>
      <c r="B2" s="140" t="s">
        <v>1217</v>
      </c>
      <c r="C2" s="141"/>
      <c r="D2" s="140" t="s">
        <v>1217</v>
      </c>
      <c r="E2" s="141"/>
      <c r="F2" s="140" t="s">
        <v>1217</v>
      </c>
      <c r="G2" s="141"/>
      <c r="H2" s="140" t="s">
        <v>1218</v>
      </c>
      <c r="I2" s="141"/>
      <c r="J2" s="144" t="s">
        <v>556</v>
      </c>
      <c r="K2" s="145"/>
      <c r="L2" s="146"/>
      <c r="M2" s="142" t="s">
        <v>830</v>
      </c>
    </row>
    <row r="3" spans="1:13" s="89" customFormat="1" ht="27.75" customHeight="1" x14ac:dyDescent="0.2">
      <c r="A3" s="142"/>
      <c r="B3" s="147" t="s">
        <v>1210</v>
      </c>
      <c r="C3" s="147" t="s">
        <v>1211</v>
      </c>
      <c r="D3" s="147" t="s">
        <v>1219</v>
      </c>
      <c r="E3" s="147" t="s">
        <v>1220</v>
      </c>
      <c r="F3" s="147" t="s">
        <v>1221</v>
      </c>
      <c r="G3" s="147" t="s">
        <v>1222</v>
      </c>
      <c r="H3" s="147" t="s">
        <v>1219</v>
      </c>
      <c r="I3" s="149" t="s">
        <v>1220</v>
      </c>
      <c r="J3" s="144" t="s">
        <v>1219</v>
      </c>
      <c r="K3" s="146"/>
      <c r="L3" s="149" t="s">
        <v>1223</v>
      </c>
      <c r="M3" s="142"/>
    </row>
    <row r="4" spans="1:13" s="89" customFormat="1" ht="133.5" customHeight="1" x14ac:dyDescent="0.2">
      <c r="A4" s="142"/>
      <c r="B4" s="148"/>
      <c r="C4" s="148"/>
      <c r="D4" s="148"/>
      <c r="E4" s="148"/>
      <c r="F4" s="148"/>
      <c r="G4" s="148"/>
      <c r="H4" s="148"/>
      <c r="I4" s="150"/>
      <c r="J4" s="110" t="s">
        <v>1224</v>
      </c>
      <c r="K4" s="110" t="s">
        <v>1225</v>
      </c>
      <c r="L4" s="150"/>
      <c r="M4" s="142"/>
    </row>
    <row r="5" spans="1:13" s="89" customFormat="1" x14ac:dyDescent="0.2">
      <c r="A5" s="42" t="s">
        <v>500</v>
      </c>
      <c r="B5" s="45"/>
      <c r="C5" s="45"/>
      <c r="D5" s="45"/>
      <c r="E5" s="45"/>
      <c r="F5" s="45"/>
      <c r="G5" s="45"/>
      <c r="H5" s="46"/>
      <c r="I5" s="46"/>
      <c r="J5" s="46"/>
      <c r="K5" s="46"/>
      <c r="L5" s="46"/>
      <c r="M5" s="42" t="s">
        <v>501</v>
      </c>
    </row>
    <row r="6" spans="1:13" s="89" customFormat="1" ht="21.75" customHeight="1" x14ac:dyDescent="0.2">
      <c r="A6" s="42" t="s">
        <v>563</v>
      </c>
      <c r="B6" s="45"/>
      <c r="C6" s="45"/>
      <c r="D6" s="45"/>
      <c r="E6" s="45"/>
      <c r="F6" s="45"/>
      <c r="G6" s="45"/>
      <c r="H6" s="46"/>
      <c r="I6" s="46"/>
      <c r="J6" s="46"/>
      <c r="K6" s="46"/>
      <c r="L6" s="46"/>
      <c r="M6" s="42" t="s">
        <v>831</v>
      </c>
    </row>
    <row r="7" spans="1:13" s="89" customFormat="1" x14ac:dyDescent="0.2">
      <c r="A7" s="43" t="s">
        <v>557</v>
      </c>
      <c r="B7" s="111">
        <v>10107.912</v>
      </c>
      <c r="C7" s="111">
        <v>76784.430999999997</v>
      </c>
      <c r="D7" s="111">
        <v>10246.321</v>
      </c>
      <c r="E7" s="111">
        <v>87030.751999999993</v>
      </c>
      <c r="F7" s="111">
        <v>10412.791999999999</v>
      </c>
      <c r="G7" s="111">
        <v>83017.316999999995</v>
      </c>
      <c r="H7" s="112">
        <f>H8+H9</f>
        <v>100</v>
      </c>
      <c r="I7" s="112">
        <f>I8+I9</f>
        <v>100</v>
      </c>
      <c r="J7" s="105">
        <f t="shared" ref="J7:J12" si="0">D7/B7*100</f>
        <v>101.36931346454143</v>
      </c>
      <c r="K7" s="105">
        <f t="shared" ref="K7:L12" si="1">D7/F7*100</f>
        <v>98.401283728706005</v>
      </c>
      <c r="L7" s="105">
        <f t="shared" si="1"/>
        <v>104.83445520167798</v>
      </c>
      <c r="M7" s="43" t="s">
        <v>558</v>
      </c>
    </row>
    <row r="8" spans="1:13" s="89" customFormat="1" x14ac:dyDescent="0.2">
      <c r="A8" s="47" t="s">
        <v>564</v>
      </c>
      <c r="B8" s="111">
        <v>10069.5</v>
      </c>
      <c r="C8" s="111">
        <v>76460.2</v>
      </c>
      <c r="D8" s="111">
        <v>10205.299999999999</v>
      </c>
      <c r="E8" s="111">
        <v>86665.5</v>
      </c>
      <c r="F8" s="111">
        <v>10371.799999999999</v>
      </c>
      <c r="G8" s="111">
        <v>82578.7</v>
      </c>
      <c r="H8" s="112">
        <f>D8/D7*100</f>
        <v>99.599651426106988</v>
      </c>
      <c r="I8" s="112">
        <f>E8/E7*100</f>
        <v>99.580318460306998</v>
      </c>
      <c r="J8" s="105">
        <f t="shared" si="0"/>
        <v>101.3486270420577</v>
      </c>
      <c r="K8" s="105">
        <f t="shared" si="1"/>
        <v>98.394685589772266</v>
      </c>
      <c r="L8" s="105">
        <f t="shared" si="1"/>
        <v>104.94897594658188</v>
      </c>
      <c r="M8" s="47" t="s">
        <v>832</v>
      </c>
    </row>
    <row r="9" spans="1:13" s="89" customFormat="1" x14ac:dyDescent="0.2">
      <c r="A9" s="47" t="s">
        <v>565</v>
      </c>
      <c r="B9" s="111">
        <v>38.411999999999999</v>
      </c>
      <c r="C9" s="111">
        <v>324.23099999999999</v>
      </c>
      <c r="D9" s="111">
        <v>41.021000000000001</v>
      </c>
      <c r="E9" s="111">
        <v>365.25200000000001</v>
      </c>
      <c r="F9" s="111">
        <v>40.991999999999997</v>
      </c>
      <c r="G9" s="111">
        <v>438.61700000000002</v>
      </c>
      <c r="H9" s="112">
        <f>D9/D7*100</f>
        <v>0.40034857389300998</v>
      </c>
      <c r="I9" s="112">
        <f>E9/E7*100</f>
        <v>0.4196815396930042</v>
      </c>
      <c r="J9" s="105">
        <f t="shared" si="0"/>
        <v>106.79214828699367</v>
      </c>
      <c r="K9" s="105">
        <f t="shared" si="1"/>
        <v>100.07074551131929</v>
      </c>
      <c r="L9" s="105">
        <f t="shared" si="1"/>
        <v>83.273562128234886</v>
      </c>
      <c r="M9" s="47" t="s">
        <v>565</v>
      </c>
    </row>
    <row r="10" spans="1:13" s="89" customFormat="1" x14ac:dyDescent="0.2">
      <c r="A10" s="43" t="s">
        <v>559</v>
      </c>
      <c r="B10" s="111">
        <v>10107.912</v>
      </c>
      <c r="C10" s="111">
        <v>76784.430999999997</v>
      </c>
      <c r="D10" s="111">
        <v>10246.321</v>
      </c>
      <c r="E10" s="111">
        <v>87030.751999999993</v>
      </c>
      <c r="F10" s="111">
        <v>10412.791999999999</v>
      </c>
      <c r="G10" s="111">
        <v>83017.316999999995</v>
      </c>
      <c r="H10" s="112">
        <f>H11+H12</f>
        <v>100.00000000000001</v>
      </c>
      <c r="I10" s="112">
        <f>I11+I12</f>
        <v>100</v>
      </c>
      <c r="J10" s="105">
        <f t="shared" si="0"/>
        <v>101.36931346454143</v>
      </c>
      <c r="K10" s="105">
        <f t="shared" si="1"/>
        <v>98.401283728706005</v>
      </c>
      <c r="L10" s="105">
        <f t="shared" si="1"/>
        <v>104.83445520167798</v>
      </c>
      <c r="M10" s="43" t="s">
        <v>560</v>
      </c>
    </row>
    <row r="11" spans="1:13" s="89" customFormat="1" x14ac:dyDescent="0.2">
      <c r="A11" s="47" t="s">
        <v>566</v>
      </c>
      <c r="B11" s="111">
        <v>2861.4169999999999</v>
      </c>
      <c r="C11" s="111">
        <v>23798.266</v>
      </c>
      <c r="D11" s="111">
        <v>3052.395</v>
      </c>
      <c r="E11" s="111">
        <v>26850.661</v>
      </c>
      <c r="F11" s="111">
        <v>2751.8220000000001</v>
      </c>
      <c r="G11" s="111">
        <v>22977.072</v>
      </c>
      <c r="H11" s="112">
        <f>D11/D10*100</f>
        <v>29.790155900835043</v>
      </c>
      <c r="I11" s="112">
        <f>E11/E10*100</f>
        <v>30.851923467236041</v>
      </c>
      <c r="J11" s="105">
        <f t="shared" si="0"/>
        <v>106.67424566220163</v>
      </c>
      <c r="K11" s="105">
        <f t="shared" si="1"/>
        <v>110.9226904937892</v>
      </c>
      <c r="L11" s="105">
        <f t="shared" si="1"/>
        <v>116.85849702694931</v>
      </c>
      <c r="M11" s="47" t="s">
        <v>566</v>
      </c>
    </row>
    <row r="12" spans="1:13" s="89" customFormat="1" x14ac:dyDescent="0.2">
      <c r="A12" s="47" t="s">
        <v>567</v>
      </c>
      <c r="B12" s="111">
        <v>7246.4939999999997</v>
      </c>
      <c r="C12" s="111">
        <v>52986.163999999997</v>
      </c>
      <c r="D12" s="111">
        <v>7193.9260000000004</v>
      </c>
      <c r="E12" s="111">
        <v>60180.091</v>
      </c>
      <c r="F12" s="111">
        <v>7660.97</v>
      </c>
      <c r="G12" s="111">
        <v>60040.243999999999</v>
      </c>
      <c r="H12" s="112">
        <f>D12/D10*100</f>
        <v>70.209844099164968</v>
      </c>
      <c r="I12" s="112">
        <f>E12/E10*100</f>
        <v>69.148076532763966</v>
      </c>
      <c r="J12" s="105">
        <f t="shared" si="0"/>
        <v>99.274573331600095</v>
      </c>
      <c r="K12" s="105">
        <f t="shared" si="1"/>
        <v>93.903591842808424</v>
      </c>
      <c r="L12" s="105">
        <f t="shared" si="1"/>
        <v>100.23292210471364</v>
      </c>
      <c r="M12" s="47" t="s">
        <v>833</v>
      </c>
    </row>
    <row r="13" spans="1:13" s="89" customFormat="1" x14ac:dyDescent="0.2">
      <c r="A13" s="42" t="s">
        <v>568</v>
      </c>
      <c r="B13" s="111"/>
      <c r="C13" s="111"/>
      <c r="D13" s="111"/>
      <c r="E13" s="111"/>
      <c r="F13" s="111"/>
      <c r="G13" s="111"/>
      <c r="H13" s="113"/>
      <c r="I13" s="113"/>
      <c r="J13" s="113"/>
      <c r="K13" s="113"/>
      <c r="L13" s="113"/>
      <c r="M13" s="42" t="s">
        <v>834</v>
      </c>
    </row>
    <row r="14" spans="1:13" s="89" customFormat="1" x14ac:dyDescent="0.2">
      <c r="A14" s="43" t="s">
        <v>557</v>
      </c>
      <c r="B14" s="111">
        <v>9623.3449999999993</v>
      </c>
      <c r="C14" s="111">
        <v>73698.525999999998</v>
      </c>
      <c r="D14" s="111">
        <v>9603.3549999999996</v>
      </c>
      <c r="E14" s="111">
        <v>83301.880999999994</v>
      </c>
      <c r="F14" s="111">
        <v>9961.1290000000008</v>
      </c>
      <c r="G14" s="111">
        <v>80213.733999999997</v>
      </c>
      <c r="H14" s="112">
        <f>H15+H16</f>
        <v>99.99998958697249</v>
      </c>
      <c r="I14" s="112">
        <f>I15+I16</f>
        <v>100.00000000000001</v>
      </c>
      <c r="J14" s="105">
        <f t="shared" ref="J14:J19" si="2">D14/B14*100</f>
        <v>99.792275970569492</v>
      </c>
      <c r="K14" s="105">
        <f t="shared" ref="K14:L19" si="3">D14/F14*100</f>
        <v>96.408298697868474</v>
      </c>
      <c r="L14" s="105">
        <f t="shared" si="3"/>
        <v>103.8498980735643</v>
      </c>
      <c r="M14" s="43" t="s">
        <v>558</v>
      </c>
    </row>
    <row r="15" spans="1:13" s="89" customFormat="1" x14ac:dyDescent="0.2">
      <c r="A15" s="47" t="s">
        <v>564</v>
      </c>
      <c r="B15" s="111">
        <v>9584.9330000000009</v>
      </c>
      <c r="C15" s="111">
        <v>73374.433000000005</v>
      </c>
      <c r="D15" s="111">
        <v>9562.3330000000005</v>
      </c>
      <c r="E15" s="111">
        <v>82936.767000000007</v>
      </c>
      <c r="F15" s="111">
        <v>9920.2000000000007</v>
      </c>
      <c r="G15" s="111">
        <v>79775.199999999997</v>
      </c>
      <c r="H15" s="112">
        <f>D15/D14*100</f>
        <v>99.572836784644551</v>
      </c>
      <c r="I15" s="112">
        <f>E15/E14*100</f>
        <v>99.561697772466886</v>
      </c>
      <c r="J15" s="105">
        <f t="shared" si="2"/>
        <v>99.764213270974338</v>
      </c>
      <c r="K15" s="105">
        <f t="shared" si="3"/>
        <v>96.39254248906272</v>
      </c>
      <c r="L15" s="105">
        <f t="shared" si="3"/>
        <v>103.96309504708232</v>
      </c>
      <c r="M15" s="47" t="s">
        <v>832</v>
      </c>
    </row>
    <row r="16" spans="1:13" s="89" customFormat="1" x14ac:dyDescent="0.2">
      <c r="A16" s="47" t="s">
        <v>565</v>
      </c>
      <c r="B16" s="111">
        <v>38.411999999999999</v>
      </c>
      <c r="C16" s="111">
        <v>324.09300000000002</v>
      </c>
      <c r="D16" s="111">
        <v>41.021000000000001</v>
      </c>
      <c r="E16" s="111">
        <v>365.11399999999998</v>
      </c>
      <c r="F16" s="111">
        <v>40.929000000000002</v>
      </c>
      <c r="G16" s="111">
        <v>438.53399999999999</v>
      </c>
      <c r="H16" s="112">
        <f>D16/D14*100</f>
        <v>0.42715280232793645</v>
      </c>
      <c r="I16" s="112">
        <f>E16/E14*100</f>
        <v>0.43830222753313336</v>
      </c>
      <c r="J16" s="105">
        <f t="shared" si="2"/>
        <v>106.79214828699367</v>
      </c>
      <c r="K16" s="105">
        <f t="shared" si="3"/>
        <v>100.22477949620074</v>
      </c>
      <c r="L16" s="105">
        <f t="shared" si="3"/>
        <v>83.257854579120433</v>
      </c>
      <c r="M16" s="47" t="s">
        <v>565</v>
      </c>
    </row>
    <row r="17" spans="1:13" s="89" customFormat="1" x14ac:dyDescent="0.2">
      <c r="A17" s="43" t="s">
        <v>559</v>
      </c>
      <c r="B17" s="111">
        <v>9623.3449999999993</v>
      </c>
      <c r="C17" s="111">
        <v>73698.525999999998</v>
      </c>
      <c r="D17" s="111">
        <v>9603.3549999999996</v>
      </c>
      <c r="E17" s="111">
        <v>83301.880999999994</v>
      </c>
      <c r="F17" s="111">
        <v>9961.1290000000008</v>
      </c>
      <c r="G17" s="111">
        <v>80213.733999999997</v>
      </c>
      <c r="H17" s="112">
        <f>H18+H19</f>
        <v>100</v>
      </c>
      <c r="I17" s="112">
        <f>I18+I19</f>
        <v>100</v>
      </c>
      <c r="J17" s="105">
        <f t="shared" si="2"/>
        <v>99.792275970569492</v>
      </c>
      <c r="K17" s="105">
        <f t="shared" si="3"/>
        <v>96.408298697868474</v>
      </c>
      <c r="L17" s="105">
        <f t="shared" si="3"/>
        <v>103.8498980735643</v>
      </c>
      <c r="M17" s="43" t="s">
        <v>560</v>
      </c>
    </row>
    <row r="18" spans="1:13" s="89" customFormat="1" x14ac:dyDescent="0.2">
      <c r="A18" s="47" t="s">
        <v>566</v>
      </c>
      <c r="B18" s="111">
        <v>2775.3420000000001</v>
      </c>
      <c r="C18" s="111">
        <v>22005.919000000002</v>
      </c>
      <c r="D18" s="111">
        <v>2976.7550000000001</v>
      </c>
      <c r="E18" s="111">
        <v>24982.673999999999</v>
      </c>
      <c r="F18" s="111">
        <v>2548.1970000000001</v>
      </c>
      <c r="G18" s="111">
        <v>20686.322</v>
      </c>
      <c r="H18" s="112">
        <f>D18/D17*100</f>
        <v>30.997031766502438</v>
      </c>
      <c r="I18" s="112">
        <f>E18/E17*100</f>
        <v>29.990528065026528</v>
      </c>
      <c r="J18" s="105">
        <f t="shared" si="2"/>
        <v>107.25723172135181</v>
      </c>
      <c r="K18" s="105">
        <f t="shared" si="3"/>
        <v>116.81808745556172</v>
      </c>
      <c r="L18" s="105">
        <f t="shared" si="3"/>
        <v>120.76904729608289</v>
      </c>
      <c r="M18" s="47" t="s">
        <v>566</v>
      </c>
    </row>
    <row r="19" spans="1:13" s="89" customFormat="1" x14ac:dyDescent="0.2">
      <c r="A19" s="47" t="s">
        <v>567</v>
      </c>
      <c r="B19" s="111">
        <v>6848.0029999999997</v>
      </c>
      <c r="C19" s="111">
        <v>51692.607000000004</v>
      </c>
      <c r="D19" s="111">
        <v>6626.6</v>
      </c>
      <c r="E19" s="111">
        <v>58319.207000000002</v>
      </c>
      <c r="F19" s="111">
        <v>7412.9309999999996</v>
      </c>
      <c r="G19" s="111">
        <v>59527.411999999997</v>
      </c>
      <c r="H19" s="112">
        <f>D19/D17*100</f>
        <v>69.002968233497569</v>
      </c>
      <c r="I19" s="112">
        <f>E19/E17*100</f>
        <v>70.009471934973476</v>
      </c>
      <c r="J19" s="105">
        <f t="shared" si="2"/>
        <v>96.766896860296356</v>
      </c>
      <c r="K19" s="105">
        <f t="shared" si="3"/>
        <v>89.39244139733664</v>
      </c>
      <c r="L19" s="105">
        <f t="shared" si="3"/>
        <v>97.970338438365175</v>
      </c>
      <c r="M19" s="47" t="s">
        <v>833</v>
      </c>
    </row>
    <row r="20" spans="1:13" s="89" customFormat="1" x14ac:dyDescent="0.2">
      <c r="A20" s="42" t="s">
        <v>569</v>
      </c>
      <c r="B20" s="111"/>
      <c r="C20" s="111"/>
      <c r="D20" s="111"/>
      <c r="E20" s="111"/>
      <c r="F20" s="111"/>
      <c r="G20" s="111"/>
      <c r="H20" s="113"/>
      <c r="I20" s="113"/>
      <c r="J20" s="113"/>
      <c r="K20" s="113"/>
      <c r="L20" s="113"/>
      <c r="M20" s="42" t="s">
        <v>835</v>
      </c>
    </row>
    <row r="21" spans="1:13" s="89" customFormat="1" x14ac:dyDescent="0.2">
      <c r="A21" s="43" t="s">
        <v>557</v>
      </c>
      <c r="B21" s="111">
        <v>484.56700000000001</v>
      </c>
      <c r="C21" s="111">
        <v>3085.9050000000002</v>
      </c>
      <c r="D21" s="111">
        <v>642.96699999999998</v>
      </c>
      <c r="E21" s="111">
        <v>3728.8719999999998</v>
      </c>
      <c r="F21" s="111">
        <v>451.66300000000001</v>
      </c>
      <c r="G21" s="111">
        <v>2803.5830000000001</v>
      </c>
      <c r="H21" s="112">
        <f>H22+H23</f>
        <v>100</v>
      </c>
      <c r="I21" s="112">
        <f>I22+I23</f>
        <v>99.999973182238492</v>
      </c>
      <c r="J21" s="105">
        <f>D21/B21*100</f>
        <v>132.68897799478708</v>
      </c>
      <c r="K21" s="105">
        <f t="shared" ref="K21:L25" si="4">D21/F21*100</f>
        <v>142.35547299645975</v>
      </c>
      <c r="L21" s="105">
        <f t="shared" si="4"/>
        <v>133.00380263398657</v>
      </c>
      <c r="M21" s="43" t="s">
        <v>558</v>
      </c>
    </row>
    <row r="22" spans="1:13" s="89" customFormat="1" x14ac:dyDescent="0.2">
      <c r="A22" s="47" t="s">
        <v>564</v>
      </c>
      <c r="B22" s="111">
        <v>484.56700000000001</v>
      </c>
      <c r="C22" s="111">
        <v>3085.7669999999998</v>
      </c>
      <c r="D22" s="111">
        <v>642.96699999999998</v>
      </c>
      <c r="E22" s="111">
        <v>3728.7330000000002</v>
      </c>
      <c r="F22" s="111">
        <v>451.6</v>
      </c>
      <c r="G22" s="111">
        <v>2803.5</v>
      </c>
      <c r="H22" s="112">
        <f>D22/D21*100</f>
        <v>100</v>
      </c>
      <c r="I22" s="112">
        <f>E22/E21*100</f>
        <v>99.99627233115001</v>
      </c>
      <c r="J22" s="105">
        <f>D22/B22*100</f>
        <v>132.68897799478708</v>
      </c>
      <c r="K22" s="105">
        <f t="shared" si="4"/>
        <v>142.3753321523472</v>
      </c>
      <c r="L22" s="105">
        <f t="shared" si="4"/>
        <v>133.00278223649011</v>
      </c>
      <c r="M22" s="47" t="s">
        <v>832</v>
      </c>
    </row>
    <row r="23" spans="1:13" s="89" customFormat="1" x14ac:dyDescent="0.2">
      <c r="A23" s="47" t="s">
        <v>565</v>
      </c>
      <c r="B23" s="111">
        <v>0</v>
      </c>
      <c r="C23" s="111">
        <v>0.13800000000000001</v>
      </c>
      <c r="D23" s="111">
        <v>0</v>
      </c>
      <c r="E23" s="111">
        <v>0.13800000000000001</v>
      </c>
      <c r="F23" s="111">
        <v>6.3E-2</v>
      </c>
      <c r="G23" s="111">
        <v>8.3000000000000004E-2</v>
      </c>
      <c r="H23" s="112">
        <f>D23/D21*100</f>
        <v>0</v>
      </c>
      <c r="I23" s="112">
        <f>E23/E21*100</f>
        <v>3.7008510884793048E-3</v>
      </c>
      <c r="J23" s="105">
        <v>0</v>
      </c>
      <c r="K23" s="105">
        <f t="shared" si="4"/>
        <v>0</v>
      </c>
      <c r="L23" s="105">
        <f t="shared" si="4"/>
        <v>166.26506024096386</v>
      </c>
      <c r="M23" s="47" t="s">
        <v>565</v>
      </c>
    </row>
    <row r="24" spans="1:13" s="89" customFormat="1" x14ac:dyDescent="0.2">
      <c r="A24" s="43" t="s">
        <v>559</v>
      </c>
      <c r="B24" s="111">
        <v>484.56700000000001</v>
      </c>
      <c r="C24" s="111">
        <v>3085.9050000000002</v>
      </c>
      <c r="D24" s="111">
        <v>642.96699999999998</v>
      </c>
      <c r="E24" s="111">
        <v>3728.8719999999998</v>
      </c>
      <c r="F24" s="111">
        <v>451.66300000000001</v>
      </c>
      <c r="G24" s="111">
        <v>2803.5830000000001</v>
      </c>
      <c r="H24" s="112">
        <f>H25+H26</f>
        <v>99.999844471022627</v>
      </c>
      <c r="I24" s="112">
        <f>I25+I26</f>
        <v>100</v>
      </c>
      <c r="J24" s="105">
        <f>D24/B24*100</f>
        <v>132.68897799478708</v>
      </c>
      <c r="K24" s="105">
        <f t="shared" si="4"/>
        <v>142.35547299645975</v>
      </c>
      <c r="L24" s="105">
        <f t="shared" si="4"/>
        <v>133.00380263398657</v>
      </c>
      <c r="M24" s="43" t="s">
        <v>560</v>
      </c>
    </row>
    <row r="25" spans="1:13" s="89" customFormat="1" x14ac:dyDescent="0.2">
      <c r="A25" s="47" t="s">
        <v>566</v>
      </c>
      <c r="B25" s="111">
        <v>86.075000000000003</v>
      </c>
      <c r="C25" s="111">
        <v>1792.347</v>
      </c>
      <c r="D25" s="111">
        <v>75.64</v>
      </c>
      <c r="E25" s="111">
        <v>1867.9880000000001</v>
      </c>
      <c r="F25" s="111">
        <v>203.625</v>
      </c>
      <c r="G25" s="111">
        <v>2290.7510000000002</v>
      </c>
      <c r="H25" s="112">
        <f>D25/D24*100</f>
        <v>11.764211849130671</v>
      </c>
      <c r="I25" s="112">
        <f>E25/E24*100</f>
        <v>50.095256688886082</v>
      </c>
      <c r="J25" s="105">
        <f>D25/B25*100</f>
        <v>87.876851582921873</v>
      </c>
      <c r="K25" s="105">
        <f t="shared" si="4"/>
        <v>37.146715776550032</v>
      </c>
      <c r="L25" s="105">
        <f t="shared" si="4"/>
        <v>81.544785967571329</v>
      </c>
      <c r="M25" s="47" t="s">
        <v>566</v>
      </c>
    </row>
    <row r="26" spans="1:13" s="89" customFormat="1" x14ac:dyDescent="0.2">
      <c r="A26" s="47" t="s">
        <v>567</v>
      </c>
      <c r="B26" s="111">
        <v>398.49200000000002</v>
      </c>
      <c r="C26" s="111">
        <v>1293.558</v>
      </c>
      <c r="D26" s="111">
        <v>567.32600000000002</v>
      </c>
      <c r="E26" s="111">
        <v>1860.884</v>
      </c>
      <c r="F26" s="111">
        <v>248.03800000000001</v>
      </c>
      <c r="G26" s="111">
        <v>512.83299999999997</v>
      </c>
      <c r="H26" s="112">
        <f>D26/D24*100</f>
        <v>88.235632621891952</v>
      </c>
      <c r="I26" s="112">
        <f>E26/E24*100</f>
        <v>49.904743311113926</v>
      </c>
      <c r="J26" s="105">
        <f>D26/B26*100</f>
        <v>142.36822822039088</v>
      </c>
      <c r="K26" s="106">
        <f>D26/F26</f>
        <v>2.2872543723139196</v>
      </c>
      <c r="L26" s="106">
        <f>E26/G26</f>
        <v>3.6286354427269698</v>
      </c>
      <c r="M26" s="47" t="s">
        <v>833</v>
      </c>
    </row>
    <row r="27" spans="1:13" s="89" customFormat="1" x14ac:dyDescent="0.2">
      <c r="A27" s="42" t="s">
        <v>570</v>
      </c>
      <c r="B27" s="111"/>
      <c r="C27" s="111"/>
      <c r="D27" s="111"/>
      <c r="E27" s="111"/>
      <c r="F27" s="111"/>
      <c r="G27" s="111"/>
      <c r="H27" s="113"/>
      <c r="I27" s="113"/>
      <c r="J27" s="113"/>
      <c r="K27" s="113"/>
      <c r="L27" s="113"/>
      <c r="M27" s="42" t="s">
        <v>836</v>
      </c>
    </row>
    <row r="28" spans="1:13" s="89" customFormat="1" x14ac:dyDescent="0.2">
      <c r="A28" s="43" t="s">
        <v>557</v>
      </c>
      <c r="B28" s="111">
        <v>636.53599999999994</v>
      </c>
      <c r="C28" s="111">
        <v>16570.987000000001</v>
      </c>
      <c r="D28" s="111">
        <v>610.55799999999999</v>
      </c>
      <c r="E28" s="111">
        <v>17181.544999999998</v>
      </c>
      <c r="F28" s="111">
        <v>728.76300000000003</v>
      </c>
      <c r="G28" s="111">
        <v>15401.661</v>
      </c>
      <c r="H28" s="112">
        <f>H29+H30</f>
        <v>100</v>
      </c>
      <c r="I28" s="112">
        <f>I29+I30</f>
        <v>100</v>
      </c>
      <c r="J28" s="105">
        <f>D28/B28*100</f>
        <v>95.918848266241042</v>
      </c>
      <c r="K28" s="105">
        <f>D28/F28*100</f>
        <v>83.780049206669389</v>
      </c>
      <c r="L28" s="105">
        <f>E28/G28*100</f>
        <v>111.55644186688693</v>
      </c>
      <c r="M28" s="43" t="s">
        <v>558</v>
      </c>
    </row>
    <row r="29" spans="1:13" s="89" customFormat="1" x14ac:dyDescent="0.2">
      <c r="A29" s="47" t="s">
        <v>564</v>
      </c>
      <c r="B29" s="111">
        <v>0</v>
      </c>
      <c r="C29" s="111">
        <v>0</v>
      </c>
      <c r="D29" s="111">
        <v>0</v>
      </c>
      <c r="E29" s="111">
        <v>0</v>
      </c>
      <c r="F29" s="111">
        <v>0</v>
      </c>
      <c r="G29" s="111">
        <v>0</v>
      </c>
      <c r="H29" s="112">
        <f>D29/D28*100</f>
        <v>0</v>
      </c>
      <c r="I29" s="112">
        <f>E29/E28*100</f>
        <v>0</v>
      </c>
      <c r="J29" s="105">
        <v>0</v>
      </c>
      <c r="K29" s="105">
        <v>0</v>
      </c>
      <c r="L29" s="105">
        <v>0</v>
      </c>
      <c r="M29" s="47" t="s">
        <v>832</v>
      </c>
    </row>
    <row r="30" spans="1:13" s="89" customFormat="1" x14ac:dyDescent="0.2">
      <c r="A30" s="47" t="s">
        <v>565</v>
      </c>
      <c r="B30" s="111">
        <v>636.53599999999994</v>
      </c>
      <c r="C30" s="111">
        <v>16570.987000000001</v>
      </c>
      <c r="D30" s="111">
        <v>610.55799999999999</v>
      </c>
      <c r="E30" s="111">
        <v>17181.544999999998</v>
      </c>
      <c r="F30" s="111">
        <v>728.76300000000003</v>
      </c>
      <c r="G30" s="111">
        <v>15401.661</v>
      </c>
      <c r="H30" s="112">
        <f>D30/D28*100</f>
        <v>100</v>
      </c>
      <c r="I30" s="112">
        <f>E30/E28*100</f>
        <v>100</v>
      </c>
      <c r="J30" s="105">
        <f>D30/B30*100</f>
        <v>95.918848266241042</v>
      </c>
      <c r="K30" s="105">
        <f t="shared" ref="K30:L33" si="5">D30/F30*100</f>
        <v>83.780049206669389</v>
      </c>
      <c r="L30" s="105">
        <f t="shared" si="5"/>
        <v>111.55644186688693</v>
      </c>
      <c r="M30" s="47" t="s">
        <v>565</v>
      </c>
    </row>
    <row r="31" spans="1:13" s="89" customFormat="1" x14ac:dyDescent="0.2">
      <c r="A31" s="43" t="s">
        <v>559</v>
      </c>
      <c r="B31" s="111">
        <v>636.53599999999994</v>
      </c>
      <c r="C31" s="111">
        <v>16570.987000000001</v>
      </c>
      <c r="D31" s="111">
        <v>610.55799999999999</v>
      </c>
      <c r="E31" s="111">
        <v>17181.544999999998</v>
      </c>
      <c r="F31" s="111">
        <v>728.76300000000003</v>
      </c>
      <c r="G31" s="111">
        <v>15401.661</v>
      </c>
      <c r="H31" s="112">
        <f>H32+H33</f>
        <v>100</v>
      </c>
      <c r="I31" s="112">
        <f>I32+I33</f>
        <v>100.00000000000003</v>
      </c>
      <c r="J31" s="105">
        <f>D31/B31*100</f>
        <v>95.918848266241042</v>
      </c>
      <c r="K31" s="105">
        <f t="shared" si="5"/>
        <v>83.780049206669389</v>
      </c>
      <c r="L31" s="105">
        <f t="shared" si="5"/>
        <v>111.55644186688693</v>
      </c>
      <c r="M31" s="43" t="s">
        <v>560</v>
      </c>
    </row>
    <row r="32" spans="1:13" s="89" customFormat="1" x14ac:dyDescent="0.2">
      <c r="A32" s="47" t="s">
        <v>566</v>
      </c>
      <c r="B32" s="111">
        <v>19.937000000000001</v>
      </c>
      <c r="C32" s="111">
        <v>43.874000000000002</v>
      </c>
      <c r="D32" s="111">
        <v>19.937000000000001</v>
      </c>
      <c r="E32" s="111">
        <v>63.811</v>
      </c>
      <c r="F32" s="111">
        <v>19.937000000000001</v>
      </c>
      <c r="G32" s="111">
        <v>99.295000000000002</v>
      </c>
      <c r="H32" s="112">
        <f>D32/D31*100</f>
        <v>3.2653736418161752</v>
      </c>
      <c r="I32" s="112">
        <f>E32/E31*100</f>
        <v>0.37139267743383964</v>
      </c>
      <c r="J32" s="105">
        <f>D32/B32*100</f>
        <v>100</v>
      </c>
      <c r="K32" s="105">
        <f t="shared" si="5"/>
        <v>100</v>
      </c>
      <c r="L32" s="105">
        <f t="shared" si="5"/>
        <v>64.264061634523387</v>
      </c>
      <c r="M32" s="47" t="s">
        <v>566</v>
      </c>
    </row>
    <row r="33" spans="1:13" s="89" customFormat="1" x14ac:dyDescent="0.2">
      <c r="A33" s="47" t="s">
        <v>567</v>
      </c>
      <c r="B33" s="111">
        <v>616.59900000000005</v>
      </c>
      <c r="C33" s="111">
        <v>16527.113000000001</v>
      </c>
      <c r="D33" s="111">
        <v>590.62099999999998</v>
      </c>
      <c r="E33" s="111">
        <v>17117.734</v>
      </c>
      <c r="F33" s="111">
        <v>708.82600000000002</v>
      </c>
      <c r="G33" s="111">
        <v>15302.366</v>
      </c>
      <c r="H33" s="112">
        <f>D33/D31*100</f>
        <v>96.734626358183831</v>
      </c>
      <c r="I33" s="112">
        <f>E33/E31*100</f>
        <v>99.628607322566182</v>
      </c>
      <c r="J33" s="105">
        <f>D33/B33*100</f>
        <v>95.786889047825241</v>
      </c>
      <c r="K33" s="105">
        <f t="shared" si="5"/>
        <v>83.323834058005758</v>
      </c>
      <c r="L33" s="105">
        <f t="shared" si="5"/>
        <v>111.86331577744252</v>
      </c>
      <c r="M33" s="47" t="s">
        <v>833</v>
      </c>
    </row>
    <row r="34" spans="1:13" s="89" customFormat="1" ht="33.75" x14ac:dyDescent="0.2">
      <c r="A34" s="42" t="s">
        <v>571</v>
      </c>
      <c r="B34" s="111"/>
      <c r="C34" s="111"/>
      <c r="D34" s="111"/>
      <c r="E34" s="111"/>
      <c r="F34" s="111"/>
      <c r="G34" s="111"/>
      <c r="H34" s="113"/>
      <c r="I34" s="113"/>
      <c r="J34" s="113"/>
      <c r="K34" s="113"/>
      <c r="L34" s="113"/>
      <c r="M34" s="42" t="s">
        <v>837</v>
      </c>
    </row>
    <row r="35" spans="1:13" s="89" customFormat="1" x14ac:dyDescent="0.2">
      <c r="A35" s="43" t="s">
        <v>557</v>
      </c>
      <c r="B35" s="111">
        <v>6165.366</v>
      </c>
      <c r="C35" s="111">
        <v>56093.567000000003</v>
      </c>
      <c r="D35" s="111">
        <v>5767.6329999999998</v>
      </c>
      <c r="E35" s="111">
        <v>61861.2</v>
      </c>
      <c r="F35" s="111">
        <v>6412.3</v>
      </c>
      <c r="G35" s="111">
        <v>62516.892</v>
      </c>
      <c r="H35" s="112">
        <f>H36+H37</f>
        <v>100</v>
      </c>
      <c r="I35" s="112">
        <f>I36+I37</f>
        <v>100</v>
      </c>
      <c r="J35" s="105">
        <f t="shared" ref="J35:J40" si="6">D35/B35*100</f>
        <v>93.548915019805804</v>
      </c>
      <c r="K35" s="105">
        <f>D35/F35*100</f>
        <v>89.946399887715785</v>
      </c>
      <c r="L35" s="105">
        <f>E35/G35*100</f>
        <v>98.951176267687785</v>
      </c>
      <c r="M35" s="43" t="s">
        <v>558</v>
      </c>
    </row>
    <row r="36" spans="1:13" s="89" customFormat="1" x14ac:dyDescent="0.2">
      <c r="A36" s="47" t="s">
        <v>564</v>
      </c>
      <c r="B36" s="111">
        <v>6164.7330000000002</v>
      </c>
      <c r="C36" s="111">
        <v>56092.932999999997</v>
      </c>
      <c r="D36" s="111">
        <v>5767.6329999999998</v>
      </c>
      <c r="E36" s="111">
        <v>61860.567000000003</v>
      </c>
      <c r="F36" s="111">
        <v>6412.3</v>
      </c>
      <c r="G36" s="111">
        <v>62516.4</v>
      </c>
      <c r="H36" s="112">
        <f>D36/D35*100</f>
        <v>100</v>
      </c>
      <c r="I36" s="112">
        <f>E36/E35*100</f>
        <v>99.998976741479311</v>
      </c>
      <c r="J36" s="105">
        <f t="shared" si="6"/>
        <v>93.558520701545376</v>
      </c>
      <c r="K36" s="105">
        <f>D36/F36*100</f>
        <v>89.946399887715785</v>
      </c>
      <c r="L36" s="105">
        <f>E36/G36*100</f>
        <v>98.950942472695175</v>
      </c>
      <c r="M36" s="47" t="s">
        <v>832</v>
      </c>
    </row>
    <row r="37" spans="1:13" s="89" customFormat="1" x14ac:dyDescent="0.2">
      <c r="A37" s="47" t="s">
        <v>565</v>
      </c>
      <c r="B37" s="111">
        <v>0.63200000000000001</v>
      </c>
      <c r="C37" s="111">
        <v>0.63300000000000001</v>
      </c>
      <c r="D37" s="111">
        <v>0</v>
      </c>
      <c r="E37" s="111">
        <v>0.63300000000000001</v>
      </c>
      <c r="F37" s="111">
        <v>0</v>
      </c>
      <c r="G37" s="111">
        <v>0.49199999999999999</v>
      </c>
      <c r="H37" s="112">
        <f>D37/D35*100</f>
        <v>0</v>
      </c>
      <c r="I37" s="112">
        <f>E37/E35*100</f>
        <v>1.0232585206882505E-3</v>
      </c>
      <c r="J37" s="105">
        <f t="shared" si="6"/>
        <v>0</v>
      </c>
      <c r="K37" s="105">
        <v>0</v>
      </c>
      <c r="L37" s="105">
        <f>E37/G37*100</f>
        <v>128.65853658536585</v>
      </c>
      <c r="M37" s="47" t="s">
        <v>565</v>
      </c>
    </row>
    <row r="38" spans="1:13" s="89" customFormat="1" x14ac:dyDescent="0.2">
      <c r="A38" s="43" t="s">
        <v>559</v>
      </c>
      <c r="B38" s="111">
        <v>6165.366</v>
      </c>
      <c r="C38" s="111">
        <v>56093.567000000003</v>
      </c>
      <c r="D38" s="111">
        <v>5767.6329999999998</v>
      </c>
      <c r="E38" s="111">
        <v>61861.2</v>
      </c>
      <c r="F38" s="111">
        <v>6412.3</v>
      </c>
      <c r="G38" s="111">
        <v>62516.892</v>
      </c>
      <c r="H38" s="112">
        <f>H39+H40</f>
        <v>100.00001733813508</v>
      </c>
      <c r="I38" s="112">
        <f>I39+I40</f>
        <v>100</v>
      </c>
      <c r="J38" s="105">
        <f t="shared" si="6"/>
        <v>93.548915019805804</v>
      </c>
      <c r="K38" s="105">
        <f>D38/F38*100</f>
        <v>89.946399887715785</v>
      </c>
      <c r="L38" s="105">
        <f>E38/G38*100</f>
        <v>98.951176267687785</v>
      </c>
      <c r="M38" s="43" t="s">
        <v>560</v>
      </c>
    </row>
    <row r="39" spans="1:13" s="89" customFormat="1" x14ac:dyDescent="0.2">
      <c r="A39" s="47" t="s">
        <v>566</v>
      </c>
      <c r="B39" s="111">
        <v>5219.6170000000002</v>
      </c>
      <c r="C39" s="111">
        <v>46171.82</v>
      </c>
      <c r="D39" s="111">
        <v>4596.9750000000004</v>
      </c>
      <c r="E39" s="111">
        <v>50768.794000000002</v>
      </c>
      <c r="F39" s="111">
        <v>5583.3710000000001</v>
      </c>
      <c r="G39" s="111">
        <v>49974.508000000002</v>
      </c>
      <c r="H39" s="112">
        <f>D39/D38*100</f>
        <v>79.702973472826727</v>
      </c>
      <c r="I39" s="112">
        <f>E39/E38*100</f>
        <v>82.068880008793883</v>
      </c>
      <c r="J39" s="105">
        <f t="shared" si="6"/>
        <v>88.071117095373097</v>
      </c>
      <c r="K39" s="105">
        <f>D39/F39*100</f>
        <v>82.33332515428404</v>
      </c>
      <c r="L39" s="105">
        <f>E39/G39*100</f>
        <v>101.58938233068749</v>
      </c>
      <c r="M39" s="47" t="s">
        <v>566</v>
      </c>
    </row>
    <row r="40" spans="1:13" s="89" customFormat="1" x14ac:dyDescent="0.2">
      <c r="A40" s="47" t="s">
        <v>567</v>
      </c>
      <c r="B40" s="111">
        <v>945.74900000000002</v>
      </c>
      <c r="C40" s="111">
        <v>9921.7469999999994</v>
      </c>
      <c r="D40" s="111">
        <v>1170.6590000000001</v>
      </c>
      <c r="E40" s="111">
        <v>11092.406000000001</v>
      </c>
      <c r="F40" s="111">
        <v>828.92899999999997</v>
      </c>
      <c r="G40" s="111">
        <v>12542.384</v>
      </c>
      <c r="H40" s="112">
        <f>D40/D38*100</f>
        <v>20.297043865308353</v>
      </c>
      <c r="I40" s="112">
        <f>E40/E38*100</f>
        <v>17.931119991206121</v>
      </c>
      <c r="J40" s="105">
        <f t="shared" si="6"/>
        <v>123.78115123568728</v>
      </c>
      <c r="K40" s="105">
        <f>D40/F40*100</f>
        <v>141.22548493296773</v>
      </c>
      <c r="L40" s="105">
        <f>E40/G40*100</f>
        <v>88.43937484293258</v>
      </c>
      <c r="M40" s="47" t="s">
        <v>833</v>
      </c>
    </row>
    <row r="41" spans="1:13" s="89" customFormat="1" ht="33.75" x14ac:dyDescent="0.2">
      <c r="A41" s="42" t="s">
        <v>572</v>
      </c>
      <c r="B41" s="111"/>
      <c r="C41" s="111"/>
      <c r="D41" s="111"/>
      <c r="E41" s="111"/>
      <c r="F41" s="111"/>
      <c r="G41" s="111"/>
      <c r="H41" s="113"/>
      <c r="I41" s="113"/>
      <c r="J41" s="113"/>
      <c r="K41" s="113"/>
      <c r="L41" s="113"/>
      <c r="M41" s="42" t="s">
        <v>838</v>
      </c>
    </row>
    <row r="42" spans="1:13" s="89" customFormat="1" x14ac:dyDescent="0.2">
      <c r="A42" s="43" t="s">
        <v>557</v>
      </c>
      <c r="B42" s="111">
        <v>5216.2730000000001</v>
      </c>
      <c r="C42" s="111">
        <v>47654.167000000001</v>
      </c>
      <c r="D42" s="111">
        <v>5392.5330000000004</v>
      </c>
      <c r="E42" s="111">
        <v>53046.7</v>
      </c>
      <c r="F42" s="111">
        <v>5689.6</v>
      </c>
      <c r="G42" s="111">
        <v>53630.9</v>
      </c>
      <c r="H42" s="112">
        <f>H43+H44+H45</f>
        <v>100</v>
      </c>
      <c r="I42" s="112">
        <f>I43+I44+I45</f>
        <v>100.00000000000001</v>
      </c>
      <c r="J42" s="105">
        <f t="shared" ref="J42:J47" si="7">D42/B42*100</f>
        <v>103.37904093593262</v>
      </c>
      <c r="K42" s="105">
        <f>D42/F42*100</f>
        <v>94.778771794150728</v>
      </c>
      <c r="L42" s="105">
        <f>E42/G42*100</f>
        <v>98.910702598688431</v>
      </c>
      <c r="M42" s="43" t="s">
        <v>558</v>
      </c>
    </row>
    <row r="43" spans="1:13" s="89" customFormat="1" x14ac:dyDescent="0.2">
      <c r="A43" s="47" t="s">
        <v>564</v>
      </c>
      <c r="B43" s="111">
        <v>5071.7330000000002</v>
      </c>
      <c r="C43" s="111">
        <v>47653.533000000003</v>
      </c>
      <c r="D43" s="111">
        <v>5392.5330000000004</v>
      </c>
      <c r="E43" s="111">
        <v>53046.067000000003</v>
      </c>
      <c r="F43" s="111">
        <v>5689.6</v>
      </c>
      <c r="G43" s="111">
        <v>53630.9</v>
      </c>
      <c r="H43" s="112">
        <f>D43/D42*100</f>
        <v>100</v>
      </c>
      <c r="I43" s="112">
        <f>E43/E42*100</f>
        <v>99.998806711821857</v>
      </c>
      <c r="J43" s="105">
        <f t="shared" si="7"/>
        <v>106.32525410939418</v>
      </c>
      <c r="K43" s="105">
        <f>D43/F43*100</f>
        <v>94.778771794150728</v>
      </c>
      <c r="L43" s="105">
        <f>E43/G43*100</f>
        <v>98.909522308967411</v>
      </c>
      <c r="M43" s="47" t="s">
        <v>832</v>
      </c>
    </row>
    <row r="44" spans="1:13" s="89" customFormat="1" x14ac:dyDescent="0.2">
      <c r="A44" s="47" t="s">
        <v>565</v>
      </c>
      <c r="B44" s="111">
        <v>0.63200000000000001</v>
      </c>
      <c r="C44" s="111">
        <v>0.63300000000000001</v>
      </c>
      <c r="D44" s="111">
        <v>0</v>
      </c>
      <c r="E44" s="111">
        <v>0.63300000000000001</v>
      </c>
      <c r="F44" s="111">
        <v>0</v>
      </c>
      <c r="G44" s="111">
        <v>0</v>
      </c>
      <c r="H44" s="112">
        <f>D44/D42*100</f>
        <v>0</v>
      </c>
      <c r="I44" s="112">
        <f>E44/E42*100</f>
        <v>1.1932881781524581E-3</v>
      </c>
      <c r="J44" s="105">
        <f t="shared" si="7"/>
        <v>0</v>
      </c>
      <c r="K44" s="105">
        <v>0</v>
      </c>
      <c r="L44" s="105">
        <v>0</v>
      </c>
      <c r="M44" s="47" t="s">
        <v>565</v>
      </c>
    </row>
    <row r="45" spans="1:13" s="89" customFormat="1" x14ac:dyDescent="0.2">
      <c r="A45" s="47" t="s">
        <v>588</v>
      </c>
      <c r="B45" s="111">
        <v>143.90700000000001</v>
      </c>
      <c r="C45" s="111">
        <v>0</v>
      </c>
      <c r="D45" s="111">
        <v>0</v>
      </c>
      <c r="E45" s="111">
        <v>0</v>
      </c>
      <c r="F45" s="111">
        <v>0</v>
      </c>
      <c r="G45" s="111">
        <v>0</v>
      </c>
      <c r="H45" s="112">
        <f>D45/D42*100</f>
        <v>0</v>
      </c>
      <c r="I45" s="112">
        <f>E45/E42*100</f>
        <v>0</v>
      </c>
      <c r="J45" s="105">
        <f t="shared" si="7"/>
        <v>0</v>
      </c>
      <c r="K45" s="105">
        <v>0</v>
      </c>
      <c r="L45" s="105">
        <v>0</v>
      </c>
      <c r="M45" s="47" t="s">
        <v>854</v>
      </c>
    </row>
    <row r="46" spans="1:13" s="89" customFormat="1" x14ac:dyDescent="0.2">
      <c r="A46" s="43" t="s">
        <v>559</v>
      </c>
      <c r="B46" s="111">
        <v>5216.2730000000001</v>
      </c>
      <c r="C46" s="111">
        <v>47654.167000000001</v>
      </c>
      <c r="D46" s="111">
        <v>5392.5330000000004</v>
      </c>
      <c r="E46" s="111">
        <v>53046.7</v>
      </c>
      <c r="F46" s="111">
        <v>5689.6</v>
      </c>
      <c r="G46" s="111">
        <v>53630.9</v>
      </c>
      <c r="H46" s="112">
        <f>H47+H48</f>
        <v>100</v>
      </c>
      <c r="I46" s="112">
        <f>I47+I48</f>
        <v>99.999999999999986</v>
      </c>
      <c r="J46" s="105">
        <f t="shared" si="7"/>
        <v>103.37904093593262</v>
      </c>
      <c r="K46" s="105">
        <f>D46/F46*100</f>
        <v>94.778771794150728</v>
      </c>
      <c r="L46" s="105">
        <f>E46/G46*100</f>
        <v>98.910702598688431</v>
      </c>
      <c r="M46" s="43" t="s">
        <v>560</v>
      </c>
    </row>
    <row r="47" spans="1:13" s="89" customFormat="1" x14ac:dyDescent="0.2">
      <c r="A47" s="47" t="s">
        <v>566</v>
      </c>
      <c r="B47" s="111">
        <v>5216.2730000000001</v>
      </c>
      <c r="C47" s="111">
        <v>46058.180999999997</v>
      </c>
      <c r="D47" s="111">
        <v>4585.8490000000002</v>
      </c>
      <c r="E47" s="111">
        <v>50644.03</v>
      </c>
      <c r="F47" s="111">
        <v>5569.7520000000004</v>
      </c>
      <c r="G47" s="111">
        <v>49800.760999999999</v>
      </c>
      <c r="H47" s="112">
        <f>D47/D46*100</f>
        <v>85.040722050286945</v>
      </c>
      <c r="I47" s="112">
        <f>E47/E46*100</f>
        <v>95.470651331751071</v>
      </c>
      <c r="J47" s="105">
        <f t="shared" si="7"/>
        <v>87.914282860578808</v>
      </c>
      <c r="K47" s="105">
        <f>D47/F47*100</f>
        <v>82.334886723861317</v>
      </c>
      <c r="L47" s="105">
        <f>E47/G47*100</f>
        <v>101.69328536967537</v>
      </c>
      <c r="M47" s="47" t="s">
        <v>566</v>
      </c>
    </row>
    <row r="48" spans="1:13" s="89" customFormat="1" x14ac:dyDescent="0.2">
      <c r="A48" s="47" t="s">
        <v>567</v>
      </c>
      <c r="B48" s="111">
        <v>0</v>
      </c>
      <c r="C48" s="111">
        <v>1595.9860000000001</v>
      </c>
      <c r="D48" s="111">
        <v>806.68399999999997</v>
      </c>
      <c r="E48" s="111">
        <v>2402.67</v>
      </c>
      <c r="F48" s="111">
        <v>119.848</v>
      </c>
      <c r="G48" s="111">
        <v>3830.1390000000001</v>
      </c>
      <c r="H48" s="112">
        <f>D48/D46*100</f>
        <v>14.959277949713053</v>
      </c>
      <c r="I48" s="112">
        <f>E48/E46*100</f>
        <v>4.5293486682489208</v>
      </c>
      <c r="J48" s="105">
        <v>0</v>
      </c>
      <c r="K48" s="106"/>
      <c r="L48" s="105">
        <f>E48/G48*100</f>
        <v>62.730621525746187</v>
      </c>
      <c r="M48" s="47" t="s">
        <v>833</v>
      </c>
    </row>
    <row r="49" spans="1:13" s="89" customFormat="1" x14ac:dyDescent="0.2">
      <c r="A49" s="42" t="s">
        <v>573</v>
      </c>
      <c r="B49" s="111"/>
      <c r="C49" s="111"/>
      <c r="D49" s="111"/>
      <c r="E49" s="111"/>
      <c r="F49" s="111"/>
      <c r="G49" s="111"/>
      <c r="H49" s="113"/>
      <c r="I49" s="113"/>
      <c r="J49" s="113"/>
      <c r="K49" s="113"/>
      <c r="L49" s="113"/>
      <c r="M49" s="42" t="s">
        <v>839</v>
      </c>
    </row>
    <row r="50" spans="1:13" s="89" customFormat="1" x14ac:dyDescent="0.2">
      <c r="A50" s="43" t="s">
        <v>557</v>
      </c>
      <c r="B50" s="111">
        <v>1093</v>
      </c>
      <c r="C50" s="111">
        <v>8439.4</v>
      </c>
      <c r="D50" s="111">
        <v>375.1</v>
      </c>
      <c r="E50" s="111">
        <v>8814.5</v>
      </c>
      <c r="F50" s="111">
        <v>722.7</v>
      </c>
      <c r="G50" s="111">
        <v>8885.9920000000002</v>
      </c>
      <c r="H50" s="112">
        <f>H51+H52</f>
        <v>100</v>
      </c>
      <c r="I50" s="112">
        <f>I51+I52</f>
        <v>100</v>
      </c>
      <c r="J50" s="105">
        <f>D50/B50*100</f>
        <v>34.318389752973474</v>
      </c>
      <c r="K50" s="105">
        <f>D50/F50*100</f>
        <v>51.902587519025879</v>
      </c>
      <c r="L50" s="105">
        <f>E50/G50*100</f>
        <v>99.195452798066881</v>
      </c>
      <c r="M50" s="43" t="s">
        <v>558</v>
      </c>
    </row>
    <row r="51" spans="1:13" s="89" customFormat="1" x14ac:dyDescent="0.2">
      <c r="A51" s="47" t="s">
        <v>564</v>
      </c>
      <c r="B51" s="111">
        <v>1093</v>
      </c>
      <c r="C51" s="111">
        <v>8439.4</v>
      </c>
      <c r="D51" s="111">
        <v>375.1</v>
      </c>
      <c r="E51" s="111">
        <v>8814.5</v>
      </c>
      <c r="F51" s="111">
        <v>722.7</v>
      </c>
      <c r="G51" s="111">
        <v>8885.5</v>
      </c>
      <c r="H51" s="112">
        <f>D51/D50*100</f>
        <v>100</v>
      </c>
      <c r="I51" s="112">
        <f>E51/E50*100</f>
        <v>100</v>
      </c>
      <c r="J51" s="105">
        <f>D51/B51*100</f>
        <v>34.318389752973474</v>
      </c>
      <c r="K51" s="105">
        <f>D51/F51*100</f>
        <v>51.902587519025879</v>
      </c>
      <c r="L51" s="105">
        <f>E51/G51*100</f>
        <v>99.200945360418658</v>
      </c>
      <c r="M51" s="47" t="s">
        <v>832</v>
      </c>
    </row>
    <row r="52" spans="1:13" s="89" customFormat="1" x14ac:dyDescent="0.2">
      <c r="A52" s="47" t="s">
        <v>565</v>
      </c>
      <c r="B52" s="111">
        <v>0</v>
      </c>
      <c r="C52" s="111">
        <v>0</v>
      </c>
      <c r="D52" s="111">
        <v>0</v>
      </c>
      <c r="E52" s="111">
        <v>0</v>
      </c>
      <c r="F52" s="111">
        <v>0</v>
      </c>
      <c r="G52" s="111">
        <v>0.49199999999999999</v>
      </c>
      <c r="H52" s="112">
        <f>D52/D50*100</f>
        <v>0</v>
      </c>
      <c r="I52" s="112">
        <f>E52/E50*100</f>
        <v>0</v>
      </c>
      <c r="J52" s="105">
        <v>0</v>
      </c>
      <c r="K52" s="105">
        <v>0</v>
      </c>
      <c r="L52" s="105">
        <f>E52/G52*100</f>
        <v>0</v>
      </c>
      <c r="M52" s="47" t="s">
        <v>565</v>
      </c>
    </row>
    <row r="53" spans="1:13" s="89" customFormat="1" x14ac:dyDescent="0.2">
      <c r="A53" s="43" t="s">
        <v>559</v>
      </c>
      <c r="B53" s="111">
        <v>1093</v>
      </c>
      <c r="C53" s="111">
        <v>8439.4</v>
      </c>
      <c r="D53" s="111">
        <v>375.1</v>
      </c>
      <c r="E53" s="111">
        <v>8814.5</v>
      </c>
      <c r="F53" s="111">
        <v>722.7</v>
      </c>
      <c r="G53" s="111">
        <v>8885.9920000000002</v>
      </c>
      <c r="H53" s="112">
        <f>H54+H55</f>
        <v>100</v>
      </c>
      <c r="I53" s="112">
        <f>I54+I55</f>
        <v>100.00000000000001</v>
      </c>
      <c r="J53" s="105">
        <f>D53/B53*100</f>
        <v>34.318389752973474</v>
      </c>
      <c r="K53" s="105">
        <f>D53/F53*100</f>
        <v>51.902587519025879</v>
      </c>
      <c r="L53" s="105">
        <f>E53/G53*100</f>
        <v>99.195452798066881</v>
      </c>
      <c r="M53" s="43" t="s">
        <v>560</v>
      </c>
    </row>
    <row r="54" spans="1:13" s="89" customFormat="1" x14ac:dyDescent="0.2">
      <c r="A54" s="47" t="s">
        <v>566</v>
      </c>
      <c r="B54" s="111">
        <v>3.3450000000000002</v>
      </c>
      <c r="C54" s="111">
        <v>113.639</v>
      </c>
      <c r="D54" s="111">
        <v>11.125</v>
      </c>
      <c r="E54" s="111">
        <v>124.764</v>
      </c>
      <c r="F54" s="111">
        <v>13.619</v>
      </c>
      <c r="G54" s="111">
        <v>173.74700000000001</v>
      </c>
      <c r="H54" s="112">
        <f>D54/D53*100</f>
        <v>2.9658757664622764</v>
      </c>
      <c r="I54" s="112">
        <f>E54/E53*100</f>
        <v>1.4154404674116512</v>
      </c>
      <c r="J54" s="106">
        <f>D54/B54</f>
        <v>3.325859491778774</v>
      </c>
      <c r="K54" s="105">
        <f>D54/F54*100</f>
        <v>81.687348557162792</v>
      </c>
      <c r="L54" s="105">
        <f>E54/G54*100</f>
        <v>71.807858552953419</v>
      </c>
      <c r="M54" s="47" t="s">
        <v>566</v>
      </c>
    </row>
    <row r="55" spans="1:13" s="89" customFormat="1" x14ac:dyDescent="0.2">
      <c r="A55" s="47" t="s">
        <v>567</v>
      </c>
      <c r="B55" s="111">
        <v>1089.655</v>
      </c>
      <c r="C55" s="111">
        <v>8325.7610000000004</v>
      </c>
      <c r="D55" s="111">
        <v>363.97500000000002</v>
      </c>
      <c r="E55" s="111">
        <v>8689.7360000000008</v>
      </c>
      <c r="F55" s="111">
        <v>709.08100000000002</v>
      </c>
      <c r="G55" s="111">
        <v>8712.2450000000008</v>
      </c>
      <c r="H55" s="112">
        <f>D55/D53*100</f>
        <v>97.034124233537725</v>
      </c>
      <c r="I55" s="112">
        <f>E55/E53*100</f>
        <v>98.584559532588358</v>
      </c>
      <c r="J55" s="105">
        <f>D55/B55*100</f>
        <v>33.402774272590868</v>
      </c>
      <c r="K55" s="105">
        <f>D55/F55*100</f>
        <v>51.330525003490436</v>
      </c>
      <c r="L55" s="105">
        <f>E55/G55*100</f>
        <v>99.741639497052716</v>
      </c>
      <c r="M55" s="47" t="s">
        <v>833</v>
      </c>
    </row>
    <row r="56" spans="1:13" s="89" customFormat="1" ht="22.5" x14ac:dyDescent="0.2">
      <c r="A56" s="42" t="s">
        <v>574</v>
      </c>
      <c r="B56" s="111"/>
      <c r="C56" s="111"/>
      <c r="D56" s="111"/>
      <c r="E56" s="111"/>
      <c r="F56" s="111"/>
      <c r="G56" s="111"/>
      <c r="H56" s="113"/>
      <c r="I56" s="113"/>
      <c r="J56" s="113"/>
      <c r="K56" s="113"/>
      <c r="L56" s="113"/>
      <c r="M56" s="42" t="s">
        <v>840</v>
      </c>
    </row>
    <row r="57" spans="1:13" s="89" customFormat="1" x14ac:dyDescent="0.2">
      <c r="A57" s="43" t="s">
        <v>557</v>
      </c>
      <c r="B57" s="111">
        <v>1934.067</v>
      </c>
      <c r="C57" s="111">
        <v>12320.415000000001</v>
      </c>
      <c r="D57" s="111">
        <v>1311.394</v>
      </c>
      <c r="E57" s="111">
        <v>13077.83</v>
      </c>
      <c r="F57" s="111">
        <v>896.99599999999998</v>
      </c>
      <c r="G57" s="111">
        <v>14433.504000000001</v>
      </c>
      <c r="H57" s="112">
        <f>H58+H59+H60</f>
        <v>100</v>
      </c>
      <c r="I57" s="112">
        <f>I58+I59+I60</f>
        <v>100</v>
      </c>
      <c r="J57" s="105">
        <f>D57/B57*100</f>
        <v>67.804993312020727</v>
      </c>
      <c r="K57" s="105">
        <f t="shared" ref="K57:L59" si="8">D57/F57*100</f>
        <v>146.19842228950856</v>
      </c>
      <c r="L57" s="105">
        <f t="shared" si="8"/>
        <v>90.607450553933404</v>
      </c>
      <c r="M57" s="43" t="s">
        <v>558</v>
      </c>
    </row>
    <row r="58" spans="1:13" s="89" customFormat="1" x14ac:dyDescent="0.2">
      <c r="A58" s="47" t="s">
        <v>564</v>
      </c>
      <c r="B58" s="111">
        <v>913.2</v>
      </c>
      <c r="C58" s="111">
        <v>6908.5</v>
      </c>
      <c r="D58" s="111">
        <v>415</v>
      </c>
      <c r="E58" s="111">
        <v>7323.5</v>
      </c>
      <c r="F58" s="111">
        <v>399.2</v>
      </c>
      <c r="G58" s="111">
        <v>7703.1</v>
      </c>
      <c r="H58" s="112">
        <f>D58/D57*100</f>
        <v>31.645714407721858</v>
      </c>
      <c r="I58" s="112">
        <f>E58/E57*100</f>
        <v>55.999351574381983</v>
      </c>
      <c r="J58" s="105">
        <f>D58/B58*100</f>
        <v>45.444590451160749</v>
      </c>
      <c r="K58" s="105">
        <f t="shared" si="8"/>
        <v>103.95791583166334</v>
      </c>
      <c r="L58" s="105">
        <f t="shared" si="8"/>
        <v>95.072113824304495</v>
      </c>
      <c r="M58" s="47" t="s">
        <v>832</v>
      </c>
    </row>
    <row r="59" spans="1:13" s="89" customFormat="1" x14ac:dyDescent="0.2">
      <c r="A59" s="47" t="s">
        <v>565</v>
      </c>
      <c r="B59" s="111">
        <v>1020.867</v>
      </c>
      <c r="C59" s="111">
        <v>5411.915</v>
      </c>
      <c r="D59" s="111">
        <v>342.41500000000002</v>
      </c>
      <c r="E59" s="111">
        <v>5754.33</v>
      </c>
      <c r="F59" s="111">
        <v>497.79599999999999</v>
      </c>
      <c r="G59" s="111">
        <v>6730.4040000000005</v>
      </c>
      <c r="H59" s="112">
        <f>D59/D57*100</f>
        <v>26.110764575711038</v>
      </c>
      <c r="I59" s="112">
        <f>E59/E57*100</f>
        <v>44.00064842561801</v>
      </c>
      <c r="J59" s="105">
        <f>D59/B59*100</f>
        <v>33.541587689679467</v>
      </c>
      <c r="K59" s="105">
        <f t="shared" si="8"/>
        <v>68.786209611969568</v>
      </c>
      <c r="L59" s="105">
        <f t="shared" si="8"/>
        <v>85.497542198061211</v>
      </c>
      <c r="M59" s="47" t="s">
        <v>565</v>
      </c>
    </row>
    <row r="60" spans="1:13" s="89" customFormat="1" x14ac:dyDescent="0.2">
      <c r="A60" s="47" t="s">
        <v>588</v>
      </c>
      <c r="B60" s="111">
        <v>0</v>
      </c>
      <c r="C60" s="111">
        <v>0</v>
      </c>
      <c r="D60" s="111">
        <v>553.97900000000004</v>
      </c>
      <c r="E60" s="111">
        <v>0</v>
      </c>
      <c r="F60" s="111">
        <v>0</v>
      </c>
      <c r="G60" s="111">
        <v>0</v>
      </c>
      <c r="H60" s="112">
        <f>D60/D57*100</f>
        <v>42.243521016567101</v>
      </c>
      <c r="I60" s="112">
        <f>E60/E57*100</f>
        <v>0</v>
      </c>
      <c r="J60" s="105">
        <v>0</v>
      </c>
      <c r="K60" s="105">
        <v>0</v>
      </c>
      <c r="L60" s="105">
        <v>0</v>
      </c>
      <c r="M60" s="47" t="s">
        <v>854</v>
      </c>
    </row>
    <row r="61" spans="1:13" s="89" customFormat="1" x14ac:dyDescent="0.2">
      <c r="A61" s="43" t="s">
        <v>559</v>
      </c>
      <c r="B61" s="111">
        <v>1934.067</v>
      </c>
      <c r="C61" s="111">
        <v>12320.415000000001</v>
      </c>
      <c r="D61" s="111">
        <v>1311.394</v>
      </c>
      <c r="E61" s="111">
        <v>13077.83</v>
      </c>
      <c r="F61" s="111">
        <v>896.99599999999998</v>
      </c>
      <c r="G61" s="111">
        <v>14433.504000000001</v>
      </c>
      <c r="H61" s="112">
        <f>H62+H63</f>
        <v>100</v>
      </c>
      <c r="I61" s="112">
        <f>I62+I63</f>
        <v>100.0000076465285</v>
      </c>
      <c r="J61" s="105">
        <f>D61/B61*100</f>
        <v>67.804993312020727</v>
      </c>
      <c r="K61" s="105">
        <f t="shared" ref="K61:L63" si="9">D61/F61*100</f>
        <v>146.19842228950856</v>
      </c>
      <c r="L61" s="105">
        <f t="shared" si="9"/>
        <v>90.607450553933404</v>
      </c>
      <c r="M61" s="43" t="s">
        <v>560</v>
      </c>
    </row>
    <row r="62" spans="1:13" s="89" customFormat="1" x14ac:dyDescent="0.2">
      <c r="A62" s="47" t="s">
        <v>566</v>
      </c>
      <c r="B62" s="111">
        <v>796.51599999999996</v>
      </c>
      <c r="C62" s="111">
        <v>9028.2900000000009</v>
      </c>
      <c r="D62" s="111">
        <v>1311.394</v>
      </c>
      <c r="E62" s="111">
        <v>10339.683999999999</v>
      </c>
      <c r="F62" s="111">
        <v>819.00400000000002</v>
      </c>
      <c r="G62" s="111">
        <v>12370.477999999999</v>
      </c>
      <c r="H62" s="112">
        <f>D62/D61*100</f>
        <v>100</v>
      </c>
      <c r="I62" s="112">
        <f>E62/E61*100</f>
        <v>79.062688534718674</v>
      </c>
      <c r="J62" s="105">
        <f>D62/B62*100</f>
        <v>164.64126269905438</v>
      </c>
      <c r="K62" s="105">
        <f t="shared" si="9"/>
        <v>160.12058549164593</v>
      </c>
      <c r="L62" s="105">
        <f t="shared" si="9"/>
        <v>83.583544629399114</v>
      </c>
      <c r="M62" s="47" t="s">
        <v>566</v>
      </c>
    </row>
    <row r="63" spans="1:13" s="89" customFormat="1" x14ac:dyDescent="0.2">
      <c r="A63" s="47" t="s">
        <v>567</v>
      </c>
      <c r="B63" s="111">
        <v>1137.5509999999999</v>
      </c>
      <c r="C63" s="111">
        <v>3292.1260000000002</v>
      </c>
      <c r="D63" s="111">
        <v>0</v>
      </c>
      <c r="E63" s="111">
        <v>2738.1469999999999</v>
      </c>
      <c r="F63" s="111">
        <v>77.992000000000004</v>
      </c>
      <c r="G63" s="111">
        <v>2063.0259999999998</v>
      </c>
      <c r="H63" s="112">
        <f>D63/D61*100</f>
        <v>0</v>
      </c>
      <c r="I63" s="112">
        <f>E63/E61*100</f>
        <v>20.937319111809831</v>
      </c>
      <c r="J63" s="105">
        <f>D63/B63*100</f>
        <v>0</v>
      </c>
      <c r="K63" s="105">
        <f t="shared" si="9"/>
        <v>0</v>
      </c>
      <c r="L63" s="105">
        <f t="shared" si="9"/>
        <v>132.72479357991611</v>
      </c>
      <c r="M63" s="47" t="s">
        <v>833</v>
      </c>
    </row>
    <row r="64" spans="1:13" s="89" customFormat="1" x14ac:dyDescent="0.2">
      <c r="A64" s="42" t="s">
        <v>575</v>
      </c>
      <c r="B64" s="111"/>
      <c r="C64" s="111"/>
      <c r="D64" s="111"/>
      <c r="E64" s="111"/>
      <c r="F64" s="111"/>
      <c r="G64" s="111"/>
      <c r="H64" s="113"/>
      <c r="I64" s="113"/>
      <c r="J64" s="113"/>
      <c r="K64" s="113"/>
      <c r="L64" s="113"/>
      <c r="M64" s="42" t="s">
        <v>841</v>
      </c>
    </row>
    <row r="65" spans="1:13" s="89" customFormat="1" x14ac:dyDescent="0.2">
      <c r="A65" s="43" t="s">
        <v>557</v>
      </c>
      <c r="B65" s="111">
        <v>3082.3319999999999</v>
      </c>
      <c r="C65" s="111">
        <v>26386.095000000001</v>
      </c>
      <c r="D65" s="111">
        <v>2554.7170000000001</v>
      </c>
      <c r="E65" s="111">
        <v>28940.812999999998</v>
      </c>
      <c r="F65" s="111">
        <v>2960.078</v>
      </c>
      <c r="G65" s="111">
        <v>30238.576000000001</v>
      </c>
      <c r="H65" s="112">
        <f>H66+H67</f>
        <v>100</v>
      </c>
      <c r="I65" s="112">
        <f>I66+I67</f>
        <v>100</v>
      </c>
      <c r="J65" s="105">
        <f t="shared" ref="J65:J70" si="10">D65/B65*100</f>
        <v>82.882603171884156</v>
      </c>
      <c r="K65" s="105">
        <f t="shared" ref="K65:L70" si="11">D65/F65*100</f>
        <v>86.30573248407643</v>
      </c>
      <c r="L65" s="105">
        <f t="shared" si="11"/>
        <v>95.708253589719291</v>
      </c>
      <c r="M65" s="43" t="s">
        <v>558</v>
      </c>
    </row>
    <row r="66" spans="1:13" s="89" customFormat="1" x14ac:dyDescent="0.2">
      <c r="A66" s="47" t="s">
        <v>564</v>
      </c>
      <c r="B66" s="111">
        <v>2061.2330000000002</v>
      </c>
      <c r="C66" s="111">
        <v>20965.933000000001</v>
      </c>
      <c r="D66" s="111">
        <v>2211.933</v>
      </c>
      <c r="E66" s="111">
        <v>23177.866999999998</v>
      </c>
      <c r="F66" s="111">
        <v>2461.8000000000002</v>
      </c>
      <c r="G66" s="111">
        <v>23498</v>
      </c>
      <c r="H66" s="112">
        <f>D66/D65*100</f>
        <v>86.582310291120308</v>
      </c>
      <c r="I66" s="112">
        <f>E66/E65*100</f>
        <v>80.087131622736379</v>
      </c>
      <c r="J66" s="105">
        <f t="shared" si="10"/>
        <v>107.31115793314001</v>
      </c>
      <c r="K66" s="105">
        <f t="shared" si="11"/>
        <v>89.850231537899091</v>
      </c>
      <c r="L66" s="105">
        <f t="shared" si="11"/>
        <v>98.637615967316364</v>
      </c>
      <c r="M66" s="47" t="s">
        <v>832</v>
      </c>
    </row>
    <row r="67" spans="1:13" s="89" customFormat="1" x14ac:dyDescent="0.2">
      <c r="A67" s="47" t="s">
        <v>565</v>
      </c>
      <c r="B67" s="111">
        <v>1021.099</v>
      </c>
      <c r="C67" s="111">
        <v>5420.1620000000003</v>
      </c>
      <c r="D67" s="111">
        <v>342.78399999999999</v>
      </c>
      <c r="E67" s="111">
        <v>5762.9459999999999</v>
      </c>
      <c r="F67" s="111">
        <v>498.27800000000002</v>
      </c>
      <c r="G67" s="111">
        <v>6740.576</v>
      </c>
      <c r="H67" s="112">
        <f>D67/D65*100</f>
        <v>13.41768970887969</v>
      </c>
      <c r="I67" s="112">
        <f>E67/E65*100</f>
        <v>19.912868377263628</v>
      </c>
      <c r="J67" s="105">
        <f t="shared" si="10"/>
        <v>33.570104367940814</v>
      </c>
      <c r="K67" s="105">
        <f t="shared" si="11"/>
        <v>68.793725590935168</v>
      </c>
      <c r="L67" s="105">
        <f t="shared" si="11"/>
        <v>85.496343339204245</v>
      </c>
      <c r="M67" s="47" t="s">
        <v>565</v>
      </c>
    </row>
    <row r="68" spans="1:13" s="89" customFormat="1" x14ac:dyDescent="0.2">
      <c r="A68" s="43" t="s">
        <v>559</v>
      </c>
      <c r="B68" s="111">
        <v>3082.3319999999999</v>
      </c>
      <c r="C68" s="111">
        <v>26386.095000000001</v>
      </c>
      <c r="D68" s="111">
        <v>2554.7170000000001</v>
      </c>
      <c r="E68" s="111">
        <v>28940.812999999998</v>
      </c>
      <c r="F68" s="111">
        <v>2960.078</v>
      </c>
      <c r="G68" s="111">
        <v>30238.576000000001</v>
      </c>
      <c r="H68" s="112">
        <f>H69+H70</f>
        <v>100</v>
      </c>
      <c r="I68" s="112">
        <f>I69+I70</f>
        <v>100</v>
      </c>
      <c r="J68" s="105">
        <f t="shared" si="10"/>
        <v>82.882603171884156</v>
      </c>
      <c r="K68" s="105">
        <f t="shared" si="11"/>
        <v>86.30573248407643</v>
      </c>
      <c r="L68" s="105">
        <f t="shared" si="11"/>
        <v>95.708253589719291</v>
      </c>
      <c r="M68" s="43" t="s">
        <v>560</v>
      </c>
    </row>
    <row r="69" spans="1:13" s="89" customFormat="1" x14ac:dyDescent="0.2">
      <c r="A69" s="47" t="s">
        <v>566</v>
      </c>
      <c r="B69" s="111">
        <v>796.51599999999996</v>
      </c>
      <c r="C69" s="111">
        <v>9028.2900000000009</v>
      </c>
      <c r="D69" s="111">
        <v>1311.394</v>
      </c>
      <c r="E69" s="111">
        <v>10339.683999999999</v>
      </c>
      <c r="F69" s="111">
        <v>819.00400000000002</v>
      </c>
      <c r="G69" s="111">
        <v>12372.723</v>
      </c>
      <c r="H69" s="112">
        <f>D69/D68*100</f>
        <v>51.332261068447103</v>
      </c>
      <c r="I69" s="112">
        <f>E69/E68*100</f>
        <v>35.726999099852513</v>
      </c>
      <c r="J69" s="105">
        <f t="shared" si="10"/>
        <v>164.64126269905438</v>
      </c>
      <c r="K69" s="105">
        <f t="shared" si="11"/>
        <v>160.12058549164593</v>
      </c>
      <c r="L69" s="105">
        <f t="shared" si="11"/>
        <v>83.568378601864751</v>
      </c>
      <c r="M69" s="47" t="s">
        <v>566</v>
      </c>
    </row>
    <row r="70" spans="1:13" s="89" customFormat="1" x14ac:dyDescent="0.2">
      <c r="A70" s="47" t="s">
        <v>567</v>
      </c>
      <c r="B70" s="111">
        <v>2285.8159999999998</v>
      </c>
      <c r="C70" s="111">
        <v>17357.806</v>
      </c>
      <c r="D70" s="111">
        <v>1243.3230000000001</v>
      </c>
      <c r="E70" s="111">
        <v>18601.129000000001</v>
      </c>
      <c r="F70" s="111">
        <v>2141.0740000000001</v>
      </c>
      <c r="G70" s="111">
        <v>17865.853999999999</v>
      </c>
      <c r="H70" s="112">
        <f>D70/D68*100</f>
        <v>48.66773893155289</v>
      </c>
      <c r="I70" s="112">
        <f>E70/E68*100</f>
        <v>64.273000900147494</v>
      </c>
      <c r="J70" s="105">
        <f t="shared" si="10"/>
        <v>54.392960763246045</v>
      </c>
      <c r="K70" s="105">
        <f t="shared" si="11"/>
        <v>58.070062034287474</v>
      </c>
      <c r="L70" s="105">
        <f t="shared" si="11"/>
        <v>104.11553234454955</v>
      </c>
      <c r="M70" s="47" t="s">
        <v>833</v>
      </c>
    </row>
    <row r="71" spans="1:13" s="89" customFormat="1" x14ac:dyDescent="0.2">
      <c r="A71" s="42" t="s">
        <v>576</v>
      </c>
      <c r="B71" s="111"/>
      <c r="C71" s="111"/>
      <c r="D71" s="111"/>
      <c r="E71" s="111"/>
      <c r="F71" s="111"/>
      <c r="G71" s="111"/>
      <c r="H71" s="113"/>
      <c r="I71" s="113"/>
      <c r="J71" s="113"/>
      <c r="K71" s="113"/>
      <c r="L71" s="113"/>
      <c r="M71" s="42" t="s">
        <v>842</v>
      </c>
    </row>
    <row r="72" spans="1:13" s="89" customFormat="1" x14ac:dyDescent="0.2">
      <c r="A72" s="43" t="s">
        <v>557</v>
      </c>
      <c r="B72" s="111">
        <v>4418.1670000000004</v>
      </c>
      <c r="C72" s="111">
        <v>37679.271000000001</v>
      </c>
      <c r="D72" s="111">
        <v>4483.6670000000004</v>
      </c>
      <c r="E72" s="111">
        <v>42162.938000000002</v>
      </c>
      <c r="F72" s="111">
        <v>5267.9880000000003</v>
      </c>
      <c r="G72" s="111">
        <v>48163.966999999997</v>
      </c>
      <c r="H72" s="112">
        <f>H73+H74</f>
        <v>100</v>
      </c>
      <c r="I72" s="112">
        <f>I73+I74</f>
        <v>99.999997628248764</v>
      </c>
      <c r="J72" s="105">
        <f>D72/B72*100</f>
        <v>101.4825152602878</v>
      </c>
      <c r="K72" s="105">
        <f t="shared" ref="K72:L77" si="12">D72/F72*100</f>
        <v>85.111564415104965</v>
      </c>
      <c r="L72" s="105">
        <f t="shared" si="12"/>
        <v>87.540417922801097</v>
      </c>
      <c r="M72" s="43" t="s">
        <v>558</v>
      </c>
    </row>
    <row r="73" spans="1:13" s="89" customFormat="1" x14ac:dyDescent="0.2">
      <c r="A73" s="47" t="s">
        <v>564</v>
      </c>
      <c r="B73" s="111">
        <v>4418.1670000000004</v>
      </c>
      <c r="C73" s="111">
        <v>37679.267</v>
      </c>
      <c r="D73" s="111">
        <v>4483.6670000000004</v>
      </c>
      <c r="E73" s="111">
        <v>42162.932999999997</v>
      </c>
      <c r="F73" s="111">
        <v>5267.5</v>
      </c>
      <c r="G73" s="111">
        <v>48162.6</v>
      </c>
      <c r="H73" s="112">
        <f>D73/D72*100</f>
        <v>100</v>
      </c>
      <c r="I73" s="112">
        <f>E73/E72*100</f>
        <v>99.999988141243847</v>
      </c>
      <c r="J73" s="105">
        <f>D73/B73*100</f>
        <v>101.4825152602878</v>
      </c>
      <c r="K73" s="105">
        <f t="shared" si="12"/>
        <v>85.119449454200293</v>
      </c>
      <c r="L73" s="105">
        <f t="shared" si="12"/>
        <v>87.542892202663467</v>
      </c>
      <c r="M73" s="47" t="s">
        <v>832</v>
      </c>
    </row>
    <row r="74" spans="1:13" s="89" customFormat="1" x14ac:dyDescent="0.2">
      <c r="A74" s="47" t="s">
        <v>565</v>
      </c>
      <c r="B74" s="111">
        <v>0</v>
      </c>
      <c r="C74" s="111">
        <v>4.0000000000000001E-3</v>
      </c>
      <c r="D74" s="111">
        <v>0</v>
      </c>
      <c r="E74" s="111">
        <v>4.0000000000000001E-3</v>
      </c>
      <c r="F74" s="111">
        <v>0.48799999999999999</v>
      </c>
      <c r="G74" s="111">
        <v>1.367</v>
      </c>
      <c r="H74" s="112">
        <f>D74/D72*100</f>
        <v>0</v>
      </c>
      <c r="I74" s="112">
        <f>E74/E72*100</f>
        <v>9.4870049141262407E-6</v>
      </c>
      <c r="J74" s="105">
        <v>0</v>
      </c>
      <c r="K74" s="105">
        <f t="shared" si="12"/>
        <v>0</v>
      </c>
      <c r="L74" s="105">
        <f t="shared" si="12"/>
        <v>0.29261155815654721</v>
      </c>
      <c r="M74" s="47" t="s">
        <v>565</v>
      </c>
    </row>
    <row r="75" spans="1:13" s="89" customFormat="1" x14ac:dyDescent="0.2">
      <c r="A75" s="43" t="s">
        <v>559</v>
      </c>
      <c r="B75" s="111">
        <v>4418.1670000000004</v>
      </c>
      <c r="C75" s="111">
        <v>37679.271000000001</v>
      </c>
      <c r="D75" s="111">
        <v>4483.6670000000004</v>
      </c>
      <c r="E75" s="111">
        <v>42162.938000000002</v>
      </c>
      <c r="F75" s="111">
        <v>5267.9880000000003</v>
      </c>
      <c r="G75" s="111">
        <v>48163.966999999997</v>
      </c>
      <c r="H75" s="112">
        <f>H76+H77</f>
        <v>100</v>
      </c>
      <c r="I75" s="112">
        <f>I76+I77</f>
        <v>99.999997628248764</v>
      </c>
      <c r="J75" s="105">
        <f>D75/B75*100</f>
        <v>101.4825152602878</v>
      </c>
      <c r="K75" s="105">
        <f t="shared" si="12"/>
        <v>85.111564415104965</v>
      </c>
      <c r="L75" s="105">
        <f t="shared" si="12"/>
        <v>87.540417922801097</v>
      </c>
      <c r="M75" s="43" t="s">
        <v>560</v>
      </c>
    </row>
    <row r="76" spans="1:13" s="89" customFormat="1" x14ac:dyDescent="0.2">
      <c r="A76" s="47" t="s">
        <v>566</v>
      </c>
      <c r="B76" s="111">
        <v>421.90800000000002</v>
      </c>
      <c r="C76" s="111">
        <v>6269.39</v>
      </c>
      <c r="D76" s="111">
        <v>769.61699999999996</v>
      </c>
      <c r="E76" s="111">
        <v>7039.0060000000003</v>
      </c>
      <c r="F76" s="111">
        <v>1261.1869999999999</v>
      </c>
      <c r="G76" s="111">
        <v>10888.583000000001</v>
      </c>
      <c r="H76" s="112">
        <f>D76/D75*100</f>
        <v>17.164900961645902</v>
      </c>
      <c r="I76" s="112">
        <f>E76/E75*100</f>
        <v>16.694771128141024</v>
      </c>
      <c r="J76" s="105">
        <f>D76/B76*100</f>
        <v>182.41346454677321</v>
      </c>
      <c r="K76" s="105">
        <f t="shared" si="12"/>
        <v>61.02322653183073</v>
      </c>
      <c r="L76" s="105">
        <f t="shared" si="12"/>
        <v>64.645748670878476</v>
      </c>
      <c r="M76" s="47" t="s">
        <v>566</v>
      </c>
    </row>
    <row r="77" spans="1:13" s="89" customFormat="1" x14ac:dyDescent="0.2">
      <c r="A77" s="47" t="s">
        <v>567</v>
      </c>
      <c r="B77" s="111">
        <v>3996.259</v>
      </c>
      <c r="C77" s="111">
        <v>31409.881000000001</v>
      </c>
      <c r="D77" s="111">
        <v>3714.05</v>
      </c>
      <c r="E77" s="111">
        <v>35123.930999999997</v>
      </c>
      <c r="F77" s="111">
        <v>4006.8009999999999</v>
      </c>
      <c r="G77" s="111">
        <v>37275.383999999998</v>
      </c>
      <c r="H77" s="112">
        <f>D77/D75*100</f>
        <v>82.835099038354102</v>
      </c>
      <c r="I77" s="112">
        <f>E77/E75*100</f>
        <v>83.305226500107736</v>
      </c>
      <c r="J77" s="105">
        <f>D77/B77*100</f>
        <v>92.938170423888948</v>
      </c>
      <c r="K77" s="105">
        <f t="shared" si="12"/>
        <v>92.693647625624536</v>
      </c>
      <c r="L77" s="105">
        <f t="shared" si="12"/>
        <v>94.228220425576296</v>
      </c>
      <c r="M77" s="47" t="s">
        <v>833</v>
      </c>
    </row>
    <row r="78" spans="1:13" s="89" customFormat="1" x14ac:dyDescent="0.2">
      <c r="A78" s="42" t="s">
        <v>577</v>
      </c>
      <c r="B78" s="111"/>
      <c r="C78" s="111"/>
      <c r="D78" s="111"/>
      <c r="E78" s="111"/>
      <c r="F78" s="111"/>
      <c r="G78" s="111"/>
      <c r="H78" s="113"/>
      <c r="I78" s="113"/>
      <c r="J78" s="113"/>
      <c r="K78" s="113"/>
      <c r="L78" s="113"/>
      <c r="M78" s="42" t="s">
        <v>843</v>
      </c>
    </row>
    <row r="79" spans="1:13" s="89" customFormat="1" x14ac:dyDescent="0.2">
      <c r="A79" s="43" t="s">
        <v>557</v>
      </c>
      <c r="B79" s="111">
        <v>13136.32</v>
      </c>
      <c r="C79" s="111">
        <v>100292.732</v>
      </c>
      <c r="D79" s="111">
        <v>13805.126</v>
      </c>
      <c r="E79" s="111">
        <v>114097.859</v>
      </c>
      <c r="F79" s="111">
        <v>11684.627</v>
      </c>
      <c r="G79" s="111">
        <v>105260.431</v>
      </c>
      <c r="H79" s="112">
        <f>H80+H81</f>
        <v>100</v>
      </c>
      <c r="I79" s="112">
        <f>I80+I81</f>
        <v>99.999999999999986</v>
      </c>
      <c r="J79" s="105">
        <f t="shared" ref="J79:J84" si="13">D79/B79*100</f>
        <v>105.09127365959417</v>
      </c>
      <c r="K79" s="105">
        <f>D79/F79*100</f>
        <v>118.14776800320625</v>
      </c>
      <c r="L79" s="105">
        <f>E79/G79*100</f>
        <v>108.39577409672587</v>
      </c>
      <c r="M79" s="43" t="s">
        <v>558</v>
      </c>
    </row>
    <row r="80" spans="1:13" s="89" customFormat="1" x14ac:dyDescent="0.2">
      <c r="A80" s="47" t="s">
        <v>564</v>
      </c>
      <c r="B80" s="111">
        <v>13115.3</v>
      </c>
      <c r="C80" s="111">
        <v>100017.8</v>
      </c>
      <c r="D80" s="111">
        <v>13787.6</v>
      </c>
      <c r="E80" s="111">
        <v>113805.4</v>
      </c>
      <c r="F80" s="111">
        <v>11666.5</v>
      </c>
      <c r="G80" s="111">
        <v>105215.8</v>
      </c>
      <c r="H80" s="112">
        <f>D80/D79*100</f>
        <v>99.873047156541702</v>
      </c>
      <c r="I80" s="112">
        <f>E80/E79*100</f>
        <v>99.743677048313401</v>
      </c>
      <c r="J80" s="105">
        <f t="shared" si="13"/>
        <v>105.12607412716446</v>
      </c>
      <c r="K80" s="105">
        <f>D80/F80*100</f>
        <v>118.18111687309818</v>
      </c>
      <c r="L80" s="105">
        <f>E80/G80*100</f>
        <v>108.16379289042139</v>
      </c>
      <c r="M80" s="47" t="s">
        <v>832</v>
      </c>
    </row>
    <row r="81" spans="1:13" s="89" customFormat="1" x14ac:dyDescent="0.2">
      <c r="A81" s="47" t="s">
        <v>565</v>
      </c>
      <c r="B81" s="111">
        <v>21.02</v>
      </c>
      <c r="C81" s="111">
        <v>274.93200000000002</v>
      </c>
      <c r="D81" s="111">
        <v>17.526</v>
      </c>
      <c r="E81" s="111">
        <v>292.459</v>
      </c>
      <c r="F81" s="111">
        <v>18.126999999999999</v>
      </c>
      <c r="G81" s="111">
        <v>44.631</v>
      </c>
      <c r="H81" s="112">
        <f>D81/D79*100</f>
        <v>0.12695284345829222</v>
      </c>
      <c r="I81" s="112">
        <f>E81/E79*100</f>
        <v>0.25632295168658686</v>
      </c>
      <c r="J81" s="105">
        <f t="shared" si="13"/>
        <v>83.377735490009513</v>
      </c>
      <c r="K81" s="105">
        <f>D81/F81*100</f>
        <v>96.684503778893372</v>
      </c>
      <c r="L81" s="106"/>
      <c r="M81" s="47" t="s">
        <v>565</v>
      </c>
    </row>
    <row r="82" spans="1:13" s="89" customFormat="1" x14ac:dyDescent="0.2">
      <c r="A82" s="43" t="s">
        <v>559</v>
      </c>
      <c r="B82" s="111">
        <v>13136.32</v>
      </c>
      <c r="C82" s="111">
        <v>100292.732</v>
      </c>
      <c r="D82" s="111">
        <v>13805.126</v>
      </c>
      <c r="E82" s="111">
        <v>114097.859</v>
      </c>
      <c r="F82" s="111">
        <v>11684.627</v>
      </c>
      <c r="G82" s="111">
        <v>105260.431</v>
      </c>
      <c r="H82" s="112">
        <f>H83+H84</f>
        <v>99.999999999999986</v>
      </c>
      <c r="I82" s="112">
        <f>I83+I84</f>
        <v>99.999999123559363</v>
      </c>
      <c r="J82" s="105">
        <f t="shared" si="13"/>
        <v>105.09127365959417</v>
      </c>
      <c r="K82" s="105">
        <f>D82/F82*100</f>
        <v>118.14776800320625</v>
      </c>
      <c r="L82" s="105">
        <f>E82/G82*100</f>
        <v>108.39577409672587</v>
      </c>
      <c r="M82" s="43" t="s">
        <v>560</v>
      </c>
    </row>
    <row r="83" spans="1:13" s="89" customFormat="1" x14ac:dyDescent="0.2">
      <c r="A83" s="47" t="s">
        <v>566</v>
      </c>
      <c r="B83" s="111">
        <v>140.678</v>
      </c>
      <c r="C83" s="111">
        <v>937.22900000000004</v>
      </c>
      <c r="D83" s="111">
        <v>113.04300000000001</v>
      </c>
      <c r="E83" s="111">
        <v>1050.2719999999999</v>
      </c>
      <c r="F83" s="111">
        <v>112.803</v>
      </c>
      <c r="G83" s="111">
        <v>721.81399999999996</v>
      </c>
      <c r="H83" s="112">
        <f>D83/D82*100</f>
        <v>0.81884801341182978</v>
      </c>
      <c r="I83" s="112">
        <f>E83/E82*100</f>
        <v>0.92050105865702525</v>
      </c>
      <c r="J83" s="105">
        <f t="shared" si="13"/>
        <v>80.35584810702457</v>
      </c>
      <c r="K83" s="105">
        <f>D83/F83*100</f>
        <v>100.21276029892823</v>
      </c>
      <c r="L83" s="105">
        <f>E83/G83*100</f>
        <v>145.50452055515686</v>
      </c>
      <c r="M83" s="47" t="s">
        <v>566</v>
      </c>
    </row>
    <row r="84" spans="1:13" s="89" customFormat="1" x14ac:dyDescent="0.2">
      <c r="A84" s="47" t="s">
        <v>567</v>
      </c>
      <c r="B84" s="111">
        <v>12995.642</v>
      </c>
      <c r="C84" s="111">
        <v>99355.504000000001</v>
      </c>
      <c r="D84" s="111">
        <v>13692.083000000001</v>
      </c>
      <c r="E84" s="111">
        <v>113047.586</v>
      </c>
      <c r="F84" s="111">
        <v>11571.825000000001</v>
      </c>
      <c r="G84" s="111">
        <v>104538.61599999999</v>
      </c>
      <c r="H84" s="112">
        <f>D84/D82*100</f>
        <v>99.181151986588162</v>
      </c>
      <c r="I84" s="112">
        <f>E84/E82*100</f>
        <v>99.079498064902339</v>
      </c>
      <c r="J84" s="105">
        <f t="shared" si="13"/>
        <v>105.35903497495545</v>
      </c>
      <c r="K84" s="105">
        <f>D84/F84*100</f>
        <v>118.32258956560437</v>
      </c>
      <c r="L84" s="105">
        <f>E84/G84*100</f>
        <v>108.13954720808626</v>
      </c>
      <c r="M84" s="47" t="s">
        <v>833</v>
      </c>
    </row>
    <row r="85" spans="1:13" s="89" customFormat="1" ht="22.5" x14ac:dyDescent="0.2">
      <c r="A85" s="42" t="s">
        <v>578</v>
      </c>
      <c r="B85" s="111"/>
      <c r="C85" s="111"/>
      <c r="D85" s="111"/>
      <c r="E85" s="111"/>
      <c r="F85" s="111"/>
      <c r="G85" s="111"/>
      <c r="H85" s="113"/>
      <c r="I85" s="113"/>
      <c r="J85" s="113"/>
      <c r="K85" s="113"/>
      <c r="L85" s="113"/>
      <c r="M85" s="42" t="s">
        <v>844</v>
      </c>
    </row>
    <row r="86" spans="1:13" s="89" customFormat="1" x14ac:dyDescent="0.2">
      <c r="A86" s="43" t="s">
        <v>557</v>
      </c>
      <c r="B86" s="111" t="s">
        <v>561</v>
      </c>
      <c r="C86" s="111">
        <v>2928.634</v>
      </c>
      <c r="D86" s="111" t="s">
        <v>561</v>
      </c>
      <c r="E86" s="111">
        <v>3224.4340000000002</v>
      </c>
      <c r="F86" s="111">
        <v>433.7</v>
      </c>
      <c r="G86" s="111">
        <v>3279.1889999999999</v>
      </c>
      <c r="H86" s="112"/>
      <c r="I86" s="112">
        <f>I87+I88</f>
        <v>100.00000000000001</v>
      </c>
      <c r="J86" s="105"/>
      <c r="K86" s="105"/>
      <c r="L86" s="105">
        <f>E86/G86*100</f>
        <v>98.330227382441223</v>
      </c>
      <c r="M86" s="43" t="s">
        <v>558</v>
      </c>
    </row>
    <row r="87" spans="1:13" s="89" customFormat="1" x14ac:dyDescent="0.2">
      <c r="A87" s="47" t="s">
        <v>564</v>
      </c>
      <c r="B87" s="111" t="s">
        <v>561</v>
      </c>
      <c r="C87" s="111" t="s">
        <v>561</v>
      </c>
      <c r="D87" s="111" t="s">
        <v>561</v>
      </c>
      <c r="E87" s="111">
        <v>3224.3</v>
      </c>
      <c r="F87" s="111">
        <v>433.7</v>
      </c>
      <c r="G87" s="111">
        <v>3279</v>
      </c>
      <c r="H87" s="112"/>
      <c r="I87" s="112">
        <f>E87/E86*100</f>
        <v>99.995844231886906</v>
      </c>
      <c r="J87" s="105"/>
      <c r="K87" s="105"/>
      <c r="L87" s="105">
        <f>E87/G87*100</f>
        <v>98.331808478194588</v>
      </c>
      <c r="M87" s="47" t="s">
        <v>832</v>
      </c>
    </row>
    <row r="88" spans="1:13" s="89" customFormat="1" x14ac:dyDescent="0.2">
      <c r="A88" s="47" t="s">
        <v>565</v>
      </c>
      <c r="B88" s="111">
        <v>0</v>
      </c>
      <c r="C88" s="111" t="s">
        <v>561</v>
      </c>
      <c r="D88" s="111">
        <v>0</v>
      </c>
      <c r="E88" s="111">
        <v>0.13400000000000001</v>
      </c>
      <c r="F88" s="111">
        <v>0</v>
      </c>
      <c r="G88" s="111">
        <v>0.189</v>
      </c>
      <c r="H88" s="112"/>
      <c r="I88" s="112">
        <f>E88/E86*100</f>
        <v>4.1557681131013996E-3</v>
      </c>
      <c r="J88" s="105">
        <v>0</v>
      </c>
      <c r="K88" s="105">
        <v>0</v>
      </c>
      <c r="L88" s="105">
        <f>E88/G88*100</f>
        <v>70.899470899470913</v>
      </c>
      <c r="M88" s="47" t="s">
        <v>565</v>
      </c>
    </row>
    <row r="89" spans="1:13" s="89" customFormat="1" x14ac:dyDescent="0.2">
      <c r="A89" s="43" t="s">
        <v>559</v>
      </c>
      <c r="B89" s="111" t="s">
        <v>561</v>
      </c>
      <c r="C89" s="111">
        <v>2928.634</v>
      </c>
      <c r="D89" s="111" t="s">
        <v>561</v>
      </c>
      <c r="E89" s="111">
        <v>3224.4340000000002</v>
      </c>
      <c r="F89" s="111">
        <v>433.7</v>
      </c>
      <c r="G89" s="111">
        <v>3279.1889999999999</v>
      </c>
      <c r="H89" s="112"/>
      <c r="I89" s="112">
        <f>I90+I91</f>
        <v>100</v>
      </c>
      <c r="J89" s="105"/>
      <c r="K89" s="105"/>
      <c r="L89" s="105">
        <f>E89/G89*100</f>
        <v>98.330227382441223</v>
      </c>
      <c r="M89" s="43" t="s">
        <v>560</v>
      </c>
    </row>
    <row r="90" spans="1:13" s="89" customFormat="1" x14ac:dyDescent="0.2">
      <c r="A90" s="47" t="s">
        <v>566</v>
      </c>
      <c r="B90" s="111">
        <v>0</v>
      </c>
      <c r="C90" s="111">
        <v>3.0000000000000001E-3</v>
      </c>
      <c r="D90" s="111">
        <v>0</v>
      </c>
      <c r="E90" s="111">
        <v>3.0000000000000001E-3</v>
      </c>
      <c r="F90" s="111">
        <v>0</v>
      </c>
      <c r="G90" s="111">
        <v>0</v>
      </c>
      <c r="H90" s="112"/>
      <c r="I90" s="112">
        <f>E90/E89*100</f>
        <v>9.3039584621673136E-5</v>
      </c>
      <c r="J90" s="105">
        <v>0</v>
      </c>
      <c r="K90" s="105">
        <v>0</v>
      </c>
      <c r="L90" s="105">
        <v>0</v>
      </c>
      <c r="M90" s="47" t="s">
        <v>566</v>
      </c>
    </row>
    <row r="91" spans="1:13" s="89" customFormat="1" x14ac:dyDescent="0.2">
      <c r="A91" s="47" t="s">
        <v>567</v>
      </c>
      <c r="B91" s="111" t="s">
        <v>561</v>
      </c>
      <c r="C91" s="111">
        <v>2928.6309999999999</v>
      </c>
      <c r="D91" s="111" t="s">
        <v>561</v>
      </c>
      <c r="E91" s="111">
        <v>3224.431</v>
      </c>
      <c r="F91" s="111">
        <v>433.7</v>
      </c>
      <c r="G91" s="111">
        <v>3279.1889999999999</v>
      </c>
      <c r="H91" s="112"/>
      <c r="I91" s="112">
        <f>E91/E89*100</f>
        <v>99.999906960415373</v>
      </c>
      <c r="J91" s="105"/>
      <c r="K91" s="105"/>
      <c r="L91" s="105">
        <f>E91/G91*100</f>
        <v>98.330135896406105</v>
      </c>
      <c r="M91" s="47" t="s">
        <v>833</v>
      </c>
    </row>
    <row r="92" spans="1:13" s="89" customFormat="1" ht="22.5" x14ac:dyDescent="0.2">
      <c r="A92" s="42" t="s">
        <v>579</v>
      </c>
      <c r="B92" s="111"/>
      <c r="C92" s="111"/>
      <c r="D92" s="111"/>
      <c r="E92" s="111"/>
      <c r="F92" s="111"/>
      <c r="G92" s="111"/>
      <c r="H92" s="113"/>
      <c r="I92" s="113"/>
      <c r="J92" s="113"/>
      <c r="K92" s="113"/>
      <c r="L92" s="113"/>
      <c r="M92" s="42" t="s">
        <v>845</v>
      </c>
    </row>
    <row r="93" spans="1:13" s="89" customFormat="1" x14ac:dyDescent="0.2">
      <c r="A93" s="43" t="s">
        <v>557</v>
      </c>
      <c r="B93" s="111">
        <v>719.59400000000005</v>
      </c>
      <c r="C93" s="111">
        <v>6257.3810000000003</v>
      </c>
      <c r="D93" s="111">
        <v>696.31</v>
      </c>
      <c r="E93" s="111">
        <v>6953.6909999999998</v>
      </c>
      <c r="F93" s="111">
        <v>706.74199999999996</v>
      </c>
      <c r="G93" s="111">
        <v>6447.4</v>
      </c>
      <c r="H93" s="112">
        <f>H94+H95</f>
        <v>100.00000000000001</v>
      </c>
      <c r="I93" s="112">
        <f>I94+I95</f>
        <v>100</v>
      </c>
      <c r="J93" s="105">
        <f>D93/B93*100</f>
        <v>96.764286528236738</v>
      </c>
      <c r="K93" s="105">
        <f t="shared" ref="K93:L98" si="14">D93/F93*100</f>
        <v>98.523930939437591</v>
      </c>
      <c r="L93" s="105">
        <f t="shared" si="14"/>
        <v>107.85263827279215</v>
      </c>
      <c r="M93" s="43" t="s">
        <v>558</v>
      </c>
    </row>
    <row r="94" spans="1:13" s="89" customFormat="1" x14ac:dyDescent="0.2">
      <c r="A94" s="47" t="s">
        <v>564</v>
      </c>
      <c r="B94" s="111">
        <v>703.9</v>
      </c>
      <c r="C94" s="111">
        <v>6158.8</v>
      </c>
      <c r="D94" s="111">
        <v>684.1</v>
      </c>
      <c r="E94" s="111">
        <v>6842.9</v>
      </c>
      <c r="F94" s="111">
        <v>689</v>
      </c>
      <c r="G94" s="111">
        <v>6312.8</v>
      </c>
      <c r="H94" s="112">
        <f>D94/D93*100</f>
        <v>98.246470681162137</v>
      </c>
      <c r="I94" s="112">
        <f>E94/E93*100</f>
        <v>98.406731043988003</v>
      </c>
      <c r="J94" s="105">
        <f>D94/B94*100</f>
        <v>97.187100440403469</v>
      </c>
      <c r="K94" s="105">
        <f t="shared" si="14"/>
        <v>99.288824383164012</v>
      </c>
      <c r="L94" s="105">
        <f t="shared" si="14"/>
        <v>108.39722468635154</v>
      </c>
      <c r="M94" s="47" t="s">
        <v>832</v>
      </c>
    </row>
    <row r="95" spans="1:13" s="89" customFormat="1" x14ac:dyDescent="0.2">
      <c r="A95" s="47" t="s">
        <v>565</v>
      </c>
      <c r="B95" s="111">
        <v>15.694000000000001</v>
      </c>
      <c r="C95" s="111">
        <v>98.581000000000003</v>
      </c>
      <c r="D95" s="111">
        <v>12.21</v>
      </c>
      <c r="E95" s="111">
        <v>110.791</v>
      </c>
      <c r="F95" s="111">
        <v>17.742000000000001</v>
      </c>
      <c r="G95" s="111">
        <v>134.6</v>
      </c>
      <c r="H95" s="112">
        <f>D95/D93*100</f>
        <v>1.7535293188378744</v>
      </c>
      <c r="I95" s="112">
        <f>E95/E93*100</f>
        <v>1.5932689560119944</v>
      </c>
      <c r="J95" s="105">
        <f>D95/B95*100</f>
        <v>77.800433286606349</v>
      </c>
      <c r="K95" s="105">
        <f t="shared" si="14"/>
        <v>68.81974974636455</v>
      </c>
      <c r="L95" s="105">
        <f t="shared" si="14"/>
        <v>82.311292719167909</v>
      </c>
      <c r="M95" s="47" t="s">
        <v>565</v>
      </c>
    </row>
    <row r="96" spans="1:13" s="89" customFormat="1" x14ac:dyDescent="0.2">
      <c r="A96" s="43" t="s">
        <v>559</v>
      </c>
      <c r="B96" s="111">
        <v>719.59400000000005</v>
      </c>
      <c r="C96" s="111">
        <v>6257.3810000000003</v>
      </c>
      <c r="D96" s="111">
        <v>696.31</v>
      </c>
      <c r="E96" s="111">
        <v>6953.6909999999998</v>
      </c>
      <c r="F96" s="111">
        <v>706.74199999999996</v>
      </c>
      <c r="G96" s="111">
        <v>6447.4</v>
      </c>
      <c r="H96" s="112">
        <f>H97+H98</f>
        <v>100</v>
      </c>
      <c r="I96" s="112">
        <f>I97+I98</f>
        <v>99.999985619148163</v>
      </c>
      <c r="J96" s="105">
        <f>D96/B96*100</f>
        <v>96.764286528236738</v>
      </c>
      <c r="K96" s="105">
        <f t="shared" si="14"/>
        <v>98.523930939437591</v>
      </c>
      <c r="L96" s="105">
        <f t="shared" si="14"/>
        <v>107.85263827279215</v>
      </c>
      <c r="M96" s="43" t="s">
        <v>560</v>
      </c>
    </row>
    <row r="97" spans="1:13" s="89" customFormat="1" x14ac:dyDescent="0.2">
      <c r="A97" s="47" t="s">
        <v>566</v>
      </c>
      <c r="B97" s="111">
        <v>0</v>
      </c>
      <c r="C97" s="111">
        <v>8.3640000000000008</v>
      </c>
      <c r="D97" s="111">
        <v>0</v>
      </c>
      <c r="E97" s="111">
        <v>8.3640000000000008</v>
      </c>
      <c r="F97" s="111">
        <v>1.5660000000000001</v>
      </c>
      <c r="G97" s="111">
        <v>16.181000000000001</v>
      </c>
      <c r="H97" s="112">
        <f>D97/D96*100</f>
        <v>0</v>
      </c>
      <c r="I97" s="112">
        <f>E97/E96*100</f>
        <v>0.12028144477515611</v>
      </c>
      <c r="J97" s="105">
        <v>0</v>
      </c>
      <c r="K97" s="105">
        <f t="shared" si="14"/>
        <v>0</v>
      </c>
      <c r="L97" s="105">
        <f t="shared" si="14"/>
        <v>51.690254001606831</v>
      </c>
      <c r="M97" s="47" t="s">
        <v>566</v>
      </c>
    </row>
    <row r="98" spans="1:13" s="89" customFormat="1" x14ac:dyDescent="0.2">
      <c r="A98" s="47" t="s">
        <v>567</v>
      </c>
      <c r="B98" s="111">
        <v>719.59400000000005</v>
      </c>
      <c r="C98" s="111">
        <v>6249.0159999999996</v>
      </c>
      <c r="D98" s="111">
        <v>696.31</v>
      </c>
      <c r="E98" s="111">
        <v>6945.326</v>
      </c>
      <c r="F98" s="111">
        <v>705.17600000000004</v>
      </c>
      <c r="G98" s="111">
        <v>6431.2190000000001</v>
      </c>
      <c r="H98" s="112">
        <f>D98/D96*100</f>
        <v>100</v>
      </c>
      <c r="I98" s="112">
        <f>E98/E96*100</f>
        <v>99.879704174373003</v>
      </c>
      <c r="J98" s="105">
        <f>D98/B98*100</f>
        <v>96.764286528236738</v>
      </c>
      <c r="K98" s="105">
        <f t="shared" si="14"/>
        <v>98.742725220370502</v>
      </c>
      <c r="L98" s="105">
        <f t="shared" si="14"/>
        <v>107.99392774526882</v>
      </c>
      <c r="M98" s="47" t="s">
        <v>833</v>
      </c>
    </row>
    <row r="99" spans="1:13" s="89" customFormat="1" ht="22.5" x14ac:dyDescent="0.2">
      <c r="A99" s="42" t="s">
        <v>580</v>
      </c>
      <c r="B99" s="111"/>
      <c r="C99" s="111"/>
      <c r="D99" s="111"/>
      <c r="E99" s="111"/>
      <c r="F99" s="111"/>
      <c r="G99" s="111"/>
      <c r="H99" s="113"/>
      <c r="I99" s="113"/>
      <c r="J99" s="113"/>
      <c r="K99" s="113"/>
      <c r="L99" s="113"/>
      <c r="M99" s="42" t="s">
        <v>846</v>
      </c>
    </row>
    <row r="100" spans="1:13" s="89" customFormat="1" x14ac:dyDescent="0.2">
      <c r="A100" s="43" t="s">
        <v>557</v>
      </c>
      <c r="B100" s="111">
        <v>158.58000000000001</v>
      </c>
      <c r="C100" s="111">
        <v>1184.24</v>
      </c>
      <c r="D100" s="111">
        <v>99.394000000000005</v>
      </c>
      <c r="E100" s="111">
        <v>1283.634</v>
      </c>
      <c r="F100" s="111">
        <v>120.812</v>
      </c>
      <c r="G100" s="111">
        <v>1148.5619999999999</v>
      </c>
      <c r="H100" s="112">
        <f>H101+H102</f>
        <v>99.999999999999986</v>
      </c>
      <c r="I100" s="112">
        <f>I101+I102</f>
        <v>99.999999999999986</v>
      </c>
      <c r="J100" s="105">
        <f t="shared" ref="J100:J105" si="15">D100/B100*100</f>
        <v>62.677512927229159</v>
      </c>
      <c r="K100" s="105">
        <f t="shared" ref="K100:L103" si="16">D100/F100*100</f>
        <v>82.271628646160991</v>
      </c>
      <c r="L100" s="105">
        <f t="shared" si="16"/>
        <v>111.76009653810593</v>
      </c>
      <c r="M100" s="43" t="s">
        <v>558</v>
      </c>
    </row>
    <row r="101" spans="1:13" s="89" customFormat="1" x14ac:dyDescent="0.2">
      <c r="A101" s="47" t="s">
        <v>564</v>
      </c>
      <c r="B101" s="111">
        <v>142.19999999999999</v>
      </c>
      <c r="C101" s="111">
        <v>1028.3</v>
      </c>
      <c r="D101" s="111">
        <v>77.7</v>
      </c>
      <c r="E101" s="111">
        <v>1106</v>
      </c>
      <c r="F101" s="111">
        <v>103</v>
      </c>
      <c r="G101" s="111">
        <v>958.1</v>
      </c>
      <c r="H101" s="112">
        <f>D101/D100*100</f>
        <v>78.173732820894614</v>
      </c>
      <c r="I101" s="112">
        <f>E101/E100*100</f>
        <v>86.161631742381388</v>
      </c>
      <c r="J101" s="105">
        <f t="shared" si="15"/>
        <v>54.641350210970472</v>
      </c>
      <c r="K101" s="105">
        <f t="shared" si="16"/>
        <v>75.4368932038835</v>
      </c>
      <c r="L101" s="105">
        <f t="shared" si="16"/>
        <v>115.43680200396618</v>
      </c>
      <c r="M101" s="47" t="s">
        <v>832</v>
      </c>
    </row>
    <row r="102" spans="1:13" s="89" customFormat="1" x14ac:dyDescent="0.2">
      <c r="A102" s="47" t="s">
        <v>565</v>
      </c>
      <c r="B102" s="111">
        <v>16.38</v>
      </c>
      <c r="C102" s="111">
        <v>155.94</v>
      </c>
      <c r="D102" s="111">
        <v>21.693999999999999</v>
      </c>
      <c r="E102" s="111">
        <v>177.63399999999999</v>
      </c>
      <c r="F102" s="111">
        <v>17.812000000000001</v>
      </c>
      <c r="G102" s="111">
        <v>190.46199999999999</v>
      </c>
      <c r="H102" s="112">
        <f>D102/D100*100</f>
        <v>21.826267179105376</v>
      </c>
      <c r="I102" s="112">
        <f>E102/E100*100</f>
        <v>13.838368257618603</v>
      </c>
      <c r="J102" s="105">
        <f t="shared" si="15"/>
        <v>132.44200244200243</v>
      </c>
      <c r="K102" s="105">
        <f t="shared" si="16"/>
        <v>121.79429598023803</v>
      </c>
      <c r="L102" s="105">
        <f t="shared" si="16"/>
        <v>93.264798227467949</v>
      </c>
      <c r="M102" s="47" t="s">
        <v>565</v>
      </c>
    </row>
    <row r="103" spans="1:13" s="89" customFormat="1" x14ac:dyDescent="0.2">
      <c r="A103" s="43" t="s">
        <v>559</v>
      </c>
      <c r="B103" s="111">
        <v>158.58000000000001</v>
      </c>
      <c r="C103" s="111">
        <v>1184.24</v>
      </c>
      <c r="D103" s="111">
        <v>99.394000000000005</v>
      </c>
      <c r="E103" s="111">
        <v>1283.634</v>
      </c>
      <c r="F103" s="111">
        <v>120.812</v>
      </c>
      <c r="G103" s="111">
        <v>1148.5619999999999</v>
      </c>
      <c r="H103" s="112">
        <f>H104+H105</f>
        <v>100.00100609694749</v>
      </c>
      <c r="I103" s="112">
        <f>I104+I105</f>
        <v>100</v>
      </c>
      <c r="J103" s="105">
        <f t="shared" si="15"/>
        <v>62.677512927229159</v>
      </c>
      <c r="K103" s="105">
        <f t="shared" si="16"/>
        <v>82.271628646160991</v>
      </c>
      <c r="L103" s="105">
        <f t="shared" si="16"/>
        <v>111.76009653810593</v>
      </c>
      <c r="M103" s="43" t="s">
        <v>560</v>
      </c>
    </row>
    <row r="104" spans="1:13" s="89" customFormat="1" x14ac:dyDescent="0.2">
      <c r="A104" s="47" t="s">
        <v>566</v>
      </c>
      <c r="B104" s="111">
        <v>35.707000000000001</v>
      </c>
      <c r="C104" s="111">
        <v>239.90600000000001</v>
      </c>
      <c r="D104" s="111">
        <v>40.811</v>
      </c>
      <c r="E104" s="111">
        <v>280.71699999999998</v>
      </c>
      <c r="F104" s="111">
        <v>14.433999999999999</v>
      </c>
      <c r="G104" s="111">
        <v>160.55199999999999</v>
      </c>
      <c r="H104" s="112">
        <f>D104/D103*100</f>
        <v>41.059822524498458</v>
      </c>
      <c r="I104" s="112">
        <f>E104/E103*100</f>
        <v>21.868928370547991</v>
      </c>
      <c r="J104" s="105">
        <f t="shared" si="15"/>
        <v>114.29411599966393</v>
      </c>
      <c r="K104" s="106">
        <f>D104/F104</f>
        <v>2.8274213662186507</v>
      </c>
      <c r="L104" s="105">
        <f>E104/G104*100</f>
        <v>174.84491006029199</v>
      </c>
      <c r="M104" s="47" t="s">
        <v>566</v>
      </c>
    </row>
    <row r="105" spans="1:13" s="89" customFormat="1" x14ac:dyDescent="0.2">
      <c r="A105" s="47" t="s">
        <v>567</v>
      </c>
      <c r="B105" s="111">
        <v>122.873</v>
      </c>
      <c r="C105" s="111">
        <v>944.33399999999995</v>
      </c>
      <c r="D105" s="111">
        <v>58.584000000000003</v>
      </c>
      <c r="E105" s="111">
        <v>1002.917</v>
      </c>
      <c r="F105" s="111">
        <v>106.378</v>
      </c>
      <c r="G105" s="111">
        <v>988.01</v>
      </c>
      <c r="H105" s="112">
        <f>D105/D103*100</f>
        <v>58.941183572449042</v>
      </c>
      <c r="I105" s="112">
        <f>E105/E103*100</f>
        <v>78.131071629452009</v>
      </c>
      <c r="J105" s="105">
        <f t="shared" si="15"/>
        <v>47.678497310230888</v>
      </c>
      <c r="K105" s="105">
        <f>D105/F105*100</f>
        <v>55.071537347947888</v>
      </c>
      <c r="L105" s="105">
        <f>E105/G105*100</f>
        <v>101.50879039685834</v>
      </c>
      <c r="M105" s="47" t="s">
        <v>833</v>
      </c>
    </row>
    <row r="106" spans="1:13" s="89" customFormat="1" x14ac:dyDescent="0.2">
      <c r="A106" s="42" t="s">
        <v>581</v>
      </c>
      <c r="B106" s="111"/>
      <c r="C106" s="111"/>
      <c r="D106" s="111"/>
      <c r="E106" s="111"/>
      <c r="F106" s="111"/>
      <c r="G106" s="111"/>
      <c r="H106" s="113"/>
      <c r="I106" s="113"/>
      <c r="J106" s="113"/>
      <c r="K106" s="113"/>
      <c r="L106" s="113"/>
      <c r="M106" s="42" t="s">
        <v>847</v>
      </c>
    </row>
    <row r="107" spans="1:13" s="89" customFormat="1" x14ac:dyDescent="0.2">
      <c r="A107" s="43" t="s">
        <v>557</v>
      </c>
      <c r="B107" s="111">
        <v>872.2</v>
      </c>
      <c r="C107" s="111">
        <v>6700.0339999999997</v>
      </c>
      <c r="D107" s="111">
        <v>755.90300000000002</v>
      </c>
      <c r="E107" s="111">
        <v>7455.9369999999999</v>
      </c>
      <c r="F107" s="111">
        <v>1055.8</v>
      </c>
      <c r="G107" s="111">
        <v>7311.6350000000002</v>
      </c>
      <c r="H107" s="112">
        <f>H108+H109</f>
        <v>99.999999999999986</v>
      </c>
      <c r="I107" s="112">
        <f>I108+I109</f>
        <v>100</v>
      </c>
      <c r="J107" s="105">
        <f>D107/B107*100</f>
        <v>86.666246273790421</v>
      </c>
      <c r="K107" s="105">
        <f>D107/F107*100</f>
        <v>71.595283197575299</v>
      </c>
      <c r="L107" s="105">
        <f>E107/G107*100</f>
        <v>101.97359414139244</v>
      </c>
      <c r="M107" s="43" t="s">
        <v>558</v>
      </c>
    </row>
    <row r="108" spans="1:13" s="89" customFormat="1" x14ac:dyDescent="0.2">
      <c r="A108" s="47" t="s">
        <v>564</v>
      </c>
      <c r="B108" s="111">
        <v>872.2</v>
      </c>
      <c r="C108" s="111">
        <v>6700</v>
      </c>
      <c r="D108" s="111">
        <v>755.9</v>
      </c>
      <c r="E108" s="111">
        <v>7455.9</v>
      </c>
      <c r="F108" s="111">
        <v>1055.8</v>
      </c>
      <c r="G108" s="111">
        <v>7311.6</v>
      </c>
      <c r="H108" s="112">
        <f>D108/D107*100</f>
        <v>99.999603123681197</v>
      </c>
      <c r="I108" s="112">
        <f>E108/E107*100</f>
        <v>99.999503751171716</v>
      </c>
      <c r="J108" s="105">
        <f>D108/B108*100</f>
        <v>86.665902315982564</v>
      </c>
      <c r="K108" s="105">
        <f>D108/F108*100</f>
        <v>71.594999052850909</v>
      </c>
      <c r="L108" s="105">
        <f>E108/G108*100</f>
        <v>101.97357623502378</v>
      </c>
      <c r="M108" s="47" t="s">
        <v>832</v>
      </c>
    </row>
    <row r="109" spans="1:13" s="89" customFormat="1" x14ac:dyDescent="0.2">
      <c r="A109" s="47" t="s">
        <v>565</v>
      </c>
      <c r="B109" s="111">
        <v>0</v>
      </c>
      <c r="C109" s="111">
        <v>3.4000000000000002E-2</v>
      </c>
      <c r="D109" s="111">
        <v>3.0000000000000001E-3</v>
      </c>
      <c r="E109" s="111">
        <v>3.6999999999999998E-2</v>
      </c>
      <c r="F109" s="111">
        <v>0</v>
      </c>
      <c r="G109" s="111">
        <v>3.5000000000000003E-2</v>
      </c>
      <c r="H109" s="112">
        <f>D109/D107*100</f>
        <v>3.9687631878693435E-4</v>
      </c>
      <c r="I109" s="112">
        <f>E109/E107*100</f>
        <v>4.962488282827497E-4</v>
      </c>
      <c r="J109" s="105">
        <v>0</v>
      </c>
      <c r="K109" s="105">
        <v>0</v>
      </c>
      <c r="L109" s="105">
        <f>E109/G109*100</f>
        <v>105.71428571428569</v>
      </c>
      <c r="M109" s="47" t="s">
        <v>565</v>
      </c>
    </row>
    <row r="110" spans="1:13" s="89" customFormat="1" x14ac:dyDescent="0.2">
      <c r="A110" s="43" t="s">
        <v>559</v>
      </c>
      <c r="B110" s="111">
        <v>872.2</v>
      </c>
      <c r="C110" s="111">
        <v>6700.0339999999997</v>
      </c>
      <c r="D110" s="111">
        <v>755.90300000000002</v>
      </c>
      <c r="E110" s="111">
        <v>7455.9369999999999</v>
      </c>
      <c r="F110" s="111">
        <v>1055.8</v>
      </c>
      <c r="G110" s="111">
        <v>7311.6350000000002</v>
      </c>
      <c r="H110" s="112">
        <f>H111+H112</f>
        <v>100</v>
      </c>
      <c r="I110" s="112">
        <f>I111+I112</f>
        <v>100</v>
      </c>
      <c r="J110" s="105">
        <f>D110/B110*100</f>
        <v>86.666246273790421</v>
      </c>
      <c r="K110" s="105">
        <f>D110/F110*100</f>
        <v>71.595283197575299</v>
      </c>
      <c r="L110" s="105">
        <f>E110/G110*100</f>
        <v>101.97359414139244</v>
      </c>
      <c r="M110" s="43" t="s">
        <v>560</v>
      </c>
    </row>
    <row r="111" spans="1:13" s="89" customFormat="1" x14ac:dyDescent="0.2">
      <c r="A111" s="47" t="s">
        <v>566</v>
      </c>
      <c r="B111" s="111">
        <v>42.783000000000001</v>
      </c>
      <c r="C111" s="111">
        <v>295.19200000000001</v>
      </c>
      <c r="D111" s="111">
        <v>26.835000000000001</v>
      </c>
      <c r="E111" s="111">
        <v>322.02699999999999</v>
      </c>
      <c r="F111" s="111">
        <v>41.765000000000001</v>
      </c>
      <c r="G111" s="111">
        <v>284.74900000000002</v>
      </c>
      <c r="H111" s="112">
        <f>D111/D110*100</f>
        <v>3.5500586715491269</v>
      </c>
      <c r="I111" s="112">
        <f>E111/E110*100</f>
        <v>4.3190681466326764</v>
      </c>
      <c r="J111" s="105">
        <f>D111/B111*100</f>
        <v>62.723511675198097</v>
      </c>
      <c r="K111" s="105">
        <f>D111/F111*100</f>
        <v>64.25236441996887</v>
      </c>
      <c r="L111" s="105">
        <f>E111/G111*100</f>
        <v>113.09152973320363</v>
      </c>
      <c r="M111" s="47" t="s">
        <v>566</v>
      </c>
    </row>
    <row r="112" spans="1:13" s="89" customFormat="1" x14ac:dyDescent="0.2">
      <c r="A112" s="47" t="s">
        <v>567</v>
      </c>
      <c r="B112" s="111">
        <v>829.41800000000001</v>
      </c>
      <c r="C112" s="111">
        <v>6404.8419999999996</v>
      </c>
      <c r="D112" s="111">
        <v>729.06799999999998</v>
      </c>
      <c r="E112" s="111">
        <v>7133.91</v>
      </c>
      <c r="F112" s="111">
        <v>1014.035</v>
      </c>
      <c r="G112" s="111">
        <v>7026.8869999999997</v>
      </c>
      <c r="H112" s="112">
        <f>D112/D110*100</f>
        <v>96.449941328450876</v>
      </c>
      <c r="I112" s="112">
        <f>E112/E110*100</f>
        <v>95.680931853367326</v>
      </c>
      <c r="J112" s="105">
        <f>D112/B112*100</f>
        <v>87.901154785644877</v>
      </c>
      <c r="K112" s="105">
        <f>D112/F112*100</f>
        <v>71.89771556208612</v>
      </c>
      <c r="L112" s="105">
        <f>E112/G112*100</f>
        <v>101.52304996508413</v>
      </c>
      <c r="M112" s="47" t="s">
        <v>833</v>
      </c>
    </row>
    <row r="113" spans="1:13" s="89" customFormat="1" x14ac:dyDescent="0.2">
      <c r="A113" s="42" t="s">
        <v>582</v>
      </c>
      <c r="B113" s="111"/>
      <c r="C113" s="111"/>
      <c r="D113" s="111"/>
      <c r="E113" s="111"/>
      <c r="F113" s="111"/>
      <c r="G113" s="111"/>
      <c r="H113" s="113"/>
      <c r="I113" s="113"/>
      <c r="J113" s="113"/>
      <c r="K113" s="113"/>
      <c r="L113" s="113"/>
      <c r="M113" s="42" t="s">
        <v>848</v>
      </c>
    </row>
    <row r="114" spans="1:13" s="89" customFormat="1" x14ac:dyDescent="0.2">
      <c r="A114" s="43" t="s">
        <v>557</v>
      </c>
      <c r="B114" s="111">
        <v>1909068.4280000001</v>
      </c>
      <c r="C114" s="111">
        <v>11540970.918</v>
      </c>
      <c r="D114" s="111">
        <v>1608691.2120000001</v>
      </c>
      <c r="E114" s="111">
        <v>13149662.130000001</v>
      </c>
      <c r="F114" s="111">
        <v>1488424.784</v>
      </c>
      <c r="G114" s="111">
        <v>12566412.737</v>
      </c>
      <c r="H114" s="112">
        <f>H115+H116</f>
        <v>100</v>
      </c>
      <c r="I114" s="112">
        <f>I115+I116</f>
        <v>99.999999992395232</v>
      </c>
      <c r="J114" s="105">
        <f t="shared" ref="J114:J119" si="17">D114/B114*100</f>
        <v>84.265770069086273</v>
      </c>
      <c r="K114" s="105">
        <f>D114/F114*100</f>
        <v>108.08011458105365</v>
      </c>
      <c r="L114" s="105">
        <f>E114/G114*100</f>
        <v>104.64133563974632</v>
      </c>
      <c r="M114" s="43" t="s">
        <v>558</v>
      </c>
    </row>
    <row r="115" spans="1:13" s="89" customFormat="1" x14ac:dyDescent="0.2">
      <c r="A115" s="47" t="s">
        <v>564</v>
      </c>
      <c r="B115" s="111">
        <v>1899366.6669999999</v>
      </c>
      <c r="C115" s="111">
        <v>11528166.666999999</v>
      </c>
      <c r="D115" s="111">
        <v>1608166.6669999999</v>
      </c>
      <c r="E115" s="111">
        <v>13136333.333000001</v>
      </c>
      <c r="F115" s="111">
        <v>1487100</v>
      </c>
      <c r="G115" s="111">
        <v>12561200</v>
      </c>
      <c r="H115" s="112">
        <f>D115/D114*100</f>
        <v>99.967393058649961</v>
      </c>
      <c r="I115" s="112">
        <f>E115/E114*100</f>
        <v>99.898637722640856</v>
      </c>
      <c r="J115" s="105">
        <f t="shared" si="17"/>
        <v>84.668573737795299</v>
      </c>
      <c r="K115" s="105">
        <f>D115/F115*100</f>
        <v>108.14112480667069</v>
      </c>
      <c r="L115" s="105">
        <f>E115/G115*100</f>
        <v>104.57864959558006</v>
      </c>
      <c r="M115" s="47" t="s">
        <v>832</v>
      </c>
    </row>
    <row r="116" spans="1:13" s="89" customFormat="1" x14ac:dyDescent="0.2">
      <c r="A116" s="47" t="s">
        <v>565</v>
      </c>
      <c r="B116" s="111">
        <v>9701.7620000000006</v>
      </c>
      <c r="C116" s="111">
        <v>12804.251</v>
      </c>
      <c r="D116" s="111">
        <v>524.54499999999996</v>
      </c>
      <c r="E116" s="111">
        <v>13328.796</v>
      </c>
      <c r="F116" s="111">
        <v>1324.7840000000001</v>
      </c>
      <c r="G116" s="111">
        <v>5212.7370000000001</v>
      </c>
      <c r="H116" s="112">
        <f>D116/D114*100</f>
        <v>3.2606941350034543E-2</v>
      </c>
      <c r="I116" s="112">
        <f>E116/E114*100</f>
        <v>0.10136226975437884</v>
      </c>
      <c r="J116" s="105">
        <f t="shared" si="17"/>
        <v>5.4066982884140007</v>
      </c>
      <c r="K116" s="105">
        <f>D116/F116*100</f>
        <v>39.594756579185727</v>
      </c>
      <c r="L116" s="106">
        <f>E116/G116</f>
        <v>2.5569669062528955</v>
      </c>
      <c r="M116" s="47" t="s">
        <v>565</v>
      </c>
    </row>
    <row r="117" spans="1:13" s="89" customFormat="1" x14ac:dyDescent="0.2">
      <c r="A117" s="43" t="s">
        <v>559</v>
      </c>
      <c r="B117" s="111">
        <v>1909068.4280000001</v>
      </c>
      <c r="C117" s="111">
        <v>11540970.918</v>
      </c>
      <c r="D117" s="111">
        <v>1608691.2120000001</v>
      </c>
      <c r="E117" s="111">
        <v>13149662.130000001</v>
      </c>
      <c r="F117" s="111">
        <v>1488424.784</v>
      </c>
      <c r="G117" s="111">
        <v>12566412.737</v>
      </c>
      <c r="H117" s="112">
        <f>H118+H119</f>
        <v>99.999999999999986</v>
      </c>
      <c r="I117" s="112">
        <f>I118+I119</f>
        <v>99.999999992395232</v>
      </c>
      <c r="J117" s="105">
        <f t="shared" si="17"/>
        <v>84.265770069086273</v>
      </c>
      <c r="K117" s="105">
        <f>D117/F117*100</f>
        <v>108.08011458105365</v>
      </c>
      <c r="L117" s="105">
        <f>E117/G117*100</f>
        <v>104.64133563974632</v>
      </c>
      <c r="M117" s="43" t="s">
        <v>560</v>
      </c>
    </row>
    <row r="118" spans="1:13" s="89" customFormat="1" x14ac:dyDescent="0.2">
      <c r="A118" s="47" t="s">
        <v>566</v>
      </c>
      <c r="B118" s="111">
        <v>90949.701000000001</v>
      </c>
      <c r="C118" s="111">
        <v>551673.12100000004</v>
      </c>
      <c r="D118" s="111">
        <v>74801.630999999994</v>
      </c>
      <c r="E118" s="111">
        <v>626474.75199999998</v>
      </c>
      <c r="F118" s="111">
        <v>128618.61</v>
      </c>
      <c r="G118" s="111">
        <v>650259.39800000004</v>
      </c>
      <c r="H118" s="112">
        <f>D118/D117*100</f>
        <v>4.6498439502882043</v>
      </c>
      <c r="I118" s="112">
        <f>E118/E117*100</f>
        <v>4.7641889639943162</v>
      </c>
      <c r="J118" s="105">
        <f t="shared" si="17"/>
        <v>82.245054329535392</v>
      </c>
      <c r="K118" s="105">
        <f>D118/F118*100</f>
        <v>58.157704394410729</v>
      </c>
      <c r="L118" s="105">
        <f>E118/G118*100</f>
        <v>96.342283391342846</v>
      </c>
      <c r="M118" s="47" t="s">
        <v>566</v>
      </c>
    </row>
    <row r="119" spans="1:13" s="89" customFormat="1" x14ac:dyDescent="0.2">
      <c r="A119" s="47" t="s">
        <v>567</v>
      </c>
      <c r="B119" s="111">
        <v>1818118.727</v>
      </c>
      <c r="C119" s="111">
        <v>10989297.797</v>
      </c>
      <c r="D119" s="111">
        <v>1533889.581</v>
      </c>
      <c r="E119" s="111">
        <v>12523187.377</v>
      </c>
      <c r="F119" s="111">
        <v>1359806.1740000001</v>
      </c>
      <c r="G119" s="111">
        <v>11916153.339</v>
      </c>
      <c r="H119" s="112">
        <f>D119/D117*100</f>
        <v>95.350156049711785</v>
      </c>
      <c r="I119" s="112">
        <f>E119/E117*100</f>
        <v>95.235811028400917</v>
      </c>
      <c r="J119" s="105">
        <f t="shared" si="17"/>
        <v>84.366854497506097</v>
      </c>
      <c r="K119" s="105">
        <f>D119/F119*100</f>
        <v>112.80207505514679</v>
      </c>
      <c r="L119" s="105">
        <f>E119/G119*100</f>
        <v>105.09421136780155</v>
      </c>
      <c r="M119" s="47" t="s">
        <v>833</v>
      </c>
    </row>
    <row r="120" spans="1:13" s="89" customFormat="1" x14ac:dyDescent="0.2">
      <c r="A120" s="42" t="s">
        <v>583</v>
      </c>
      <c r="B120" s="111"/>
      <c r="C120" s="111"/>
      <c r="D120" s="111"/>
      <c r="E120" s="111"/>
      <c r="F120" s="111"/>
      <c r="G120" s="111"/>
      <c r="H120" s="113"/>
      <c r="I120" s="113"/>
      <c r="J120" s="113"/>
      <c r="K120" s="113"/>
      <c r="L120" s="113"/>
      <c r="M120" s="42" t="s">
        <v>849</v>
      </c>
    </row>
    <row r="121" spans="1:13" s="89" customFormat="1" x14ac:dyDescent="0.2">
      <c r="A121" s="43" t="s">
        <v>557</v>
      </c>
      <c r="B121" s="111">
        <v>104452.13800000001</v>
      </c>
      <c r="C121" s="111">
        <v>902623.80500000005</v>
      </c>
      <c r="D121" s="111">
        <v>105393.69899999999</v>
      </c>
      <c r="E121" s="111">
        <v>1008017.504</v>
      </c>
      <c r="F121" s="111">
        <v>167589.86499999999</v>
      </c>
      <c r="G121" s="111">
        <v>1510047.81</v>
      </c>
      <c r="H121" s="112">
        <f>H122+H123</f>
        <v>100.00000000000001</v>
      </c>
      <c r="I121" s="112">
        <f>I122+I123</f>
        <v>100</v>
      </c>
      <c r="J121" s="105">
        <f>D121/B121*100</f>
        <v>100.90142817373444</v>
      </c>
      <c r="K121" s="105">
        <f>D121/F121*100</f>
        <v>62.887871530894778</v>
      </c>
      <c r="L121" s="105">
        <f>E121/G121*100</f>
        <v>66.754012510372092</v>
      </c>
      <c r="M121" s="43" t="s">
        <v>558</v>
      </c>
    </row>
    <row r="122" spans="1:13" s="89" customFormat="1" x14ac:dyDescent="0.2">
      <c r="A122" s="47" t="s">
        <v>564</v>
      </c>
      <c r="B122" s="111">
        <v>100400</v>
      </c>
      <c r="C122" s="111">
        <v>888000</v>
      </c>
      <c r="D122" s="111">
        <v>100400</v>
      </c>
      <c r="E122" s="111">
        <v>988400</v>
      </c>
      <c r="F122" s="111">
        <v>165800</v>
      </c>
      <c r="G122" s="111">
        <v>1496800</v>
      </c>
      <c r="H122" s="112">
        <f>D122/D121*100</f>
        <v>95.261861906943807</v>
      </c>
      <c r="I122" s="112">
        <f>E122/E121*100</f>
        <v>98.053852842618895</v>
      </c>
      <c r="J122" s="105">
        <f>D122/B122*100</f>
        <v>100</v>
      </c>
      <c r="K122" s="105">
        <f>D122/F122*100</f>
        <v>60.55488540410132</v>
      </c>
      <c r="L122" s="105">
        <f>E122/G122*100</f>
        <v>66.034206306787809</v>
      </c>
      <c r="M122" s="47" t="s">
        <v>832</v>
      </c>
    </row>
    <row r="123" spans="1:13" s="89" customFormat="1" x14ac:dyDescent="0.2">
      <c r="A123" s="47" t="s">
        <v>565</v>
      </c>
      <c r="B123" s="111">
        <v>4052.1379999999999</v>
      </c>
      <c r="C123" s="111">
        <v>14623.805</v>
      </c>
      <c r="D123" s="111">
        <v>4993.6989999999996</v>
      </c>
      <c r="E123" s="111">
        <v>19617.504000000001</v>
      </c>
      <c r="F123" s="111">
        <v>1789.865</v>
      </c>
      <c r="G123" s="111">
        <v>13247.81</v>
      </c>
      <c r="H123" s="112">
        <f>D123/D121*100</f>
        <v>4.7381380930562083</v>
      </c>
      <c r="I123" s="112">
        <f>E123/E121*100</f>
        <v>1.9461471573811087</v>
      </c>
      <c r="J123" s="105">
        <f>D123/B123*100</f>
        <v>123.23615335904157</v>
      </c>
      <c r="K123" s="106">
        <f>D123/F123</f>
        <v>2.7899863956220159</v>
      </c>
      <c r="L123" s="105">
        <f>E123/G123*100</f>
        <v>148.08110925503914</v>
      </c>
      <c r="M123" s="47" t="s">
        <v>565</v>
      </c>
    </row>
    <row r="124" spans="1:13" s="89" customFormat="1" x14ac:dyDescent="0.2">
      <c r="A124" s="43" t="s">
        <v>559</v>
      </c>
      <c r="B124" s="111">
        <v>104452.13800000001</v>
      </c>
      <c r="C124" s="111">
        <v>902623.80500000005</v>
      </c>
      <c r="D124" s="111">
        <v>105393.69899999999</v>
      </c>
      <c r="E124" s="111">
        <v>1008017.504</v>
      </c>
      <c r="F124" s="111">
        <v>167589.86499999999</v>
      </c>
      <c r="G124" s="111">
        <v>1510047.81</v>
      </c>
      <c r="H124" s="112">
        <f>H125+H126</f>
        <v>100</v>
      </c>
      <c r="I124" s="112">
        <f>I125+I126</f>
        <v>100</v>
      </c>
      <c r="J124" s="105">
        <f>D124/B124*100</f>
        <v>100.90142817373444</v>
      </c>
      <c r="K124" s="105">
        <f>D124/F124*100</f>
        <v>62.887871530894778</v>
      </c>
      <c r="L124" s="105">
        <f>E124/G124*100</f>
        <v>66.754012510372092</v>
      </c>
      <c r="M124" s="43" t="s">
        <v>560</v>
      </c>
    </row>
    <row r="125" spans="1:13" s="89" customFormat="1" x14ac:dyDescent="0.2">
      <c r="A125" s="47" t="s">
        <v>566</v>
      </c>
      <c r="B125" s="111">
        <v>0</v>
      </c>
      <c r="C125" s="111">
        <v>0</v>
      </c>
      <c r="D125" s="111">
        <v>0</v>
      </c>
      <c r="E125" s="111">
        <v>0</v>
      </c>
      <c r="F125" s="111">
        <v>0</v>
      </c>
      <c r="G125" s="111">
        <v>2.6219999999999999</v>
      </c>
      <c r="H125" s="112">
        <f>D125/D124*100</f>
        <v>0</v>
      </c>
      <c r="I125" s="112">
        <f>E125/E124*100</f>
        <v>0</v>
      </c>
      <c r="J125" s="105">
        <v>0</v>
      </c>
      <c r="K125" s="105">
        <v>0</v>
      </c>
      <c r="L125" s="105">
        <f>E125/G125*100</f>
        <v>0</v>
      </c>
      <c r="M125" s="47" t="s">
        <v>566</v>
      </c>
    </row>
    <row r="126" spans="1:13" s="89" customFormat="1" x14ac:dyDescent="0.2">
      <c r="A126" s="47" t="s">
        <v>567</v>
      </c>
      <c r="B126" s="111">
        <v>104452.13800000001</v>
      </c>
      <c r="C126" s="111">
        <v>902623.80500000005</v>
      </c>
      <c r="D126" s="111">
        <v>105393.69899999999</v>
      </c>
      <c r="E126" s="111">
        <v>1008017.504</v>
      </c>
      <c r="F126" s="111">
        <v>167589.86499999999</v>
      </c>
      <c r="G126" s="111">
        <v>1510045.1880000001</v>
      </c>
      <c r="H126" s="112">
        <f>D126/D124*100</f>
        <v>100</v>
      </c>
      <c r="I126" s="112">
        <f>E126/E124*100</f>
        <v>100</v>
      </c>
      <c r="J126" s="105">
        <f>D126/B126*100</f>
        <v>100.90142817373444</v>
      </c>
      <c r="K126" s="105">
        <f>D126/F126*100</f>
        <v>62.887871530894778</v>
      </c>
      <c r="L126" s="105">
        <f>E126/G126*100</f>
        <v>66.754128420162203</v>
      </c>
      <c r="M126" s="47" t="s">
        <v>833</v>
      </c>
    </row>
    <row r="127" spans="1:13" s="89" customFormat="1" x14ac:dyDescent="0.2">
      <c r="A127" s="42" t="s">
        <v>584</v>
      </c>
      <c r="B127" s="111"/>
      <c r="C127" s="111"/>
      <c r="D127" s="111"/>
      <c r="E127" s="111"/>
      <c r="F127" s="111"/>
      <c r="G127" s="111"/>
      <c r="H127" s="113"/>
      <c r="I127" s="113"/>
      <c r="J127" s="113"/>
      <c r="K127" s="113"/>
      <c r="L127" s="113"/>
      <c r="M127" s="42" t="s">
        <v>850</v>
      </c>
    </row>
    <row r="128" spans="1:13" s="89" customFormat="1" x14ac:dyDescent="0.2">
      <c r="A128" s="43" t="s">
        <v>557</v>
      </c>
      <c r="B128" s="111">
        <v>1444914.743</v>
      </c>
      <c r="C128" s="111">
        <v>10268339.048</v>
      </c>
      <c r="D128" s="111">
        <v>1475018.338</v>
      </c>
      <c r="E128" s="111">
        <v>11743357.387</v>
      </c>
      <c r="F128" s="111">
        <v>2165272.446</v>
      </c>
      <c r="G128" s="111">
        <v>14765623.387</v>
      </c>
      <c r="H128" s="112">
        <f>H129+H130</f>
        <v>99.999999999999986</v>
      </c>
      <c r="I128" s="112">
        <f>I129+I130</f>
        <v>100</v>
      </c>
      <c r="J128" s="105">
        <f>D128/B128*100</f>
        <v>102.083416696095</v>
      </c>
      <c r="K128" s="105">
        <f>D128/F128*100</f>
        <v>68.121604776565832</v>
      </c>
      <c r="L128" s="105">
        <f>E128/G128*100</f>
        <v>79.531741256106585</v>
      </c>
      <c r="M128" s="43" t="s">
        <v>558</v>
      </c>
    </row>
    <row r="129" spans="1:13" s="89" customFormat="1" x14ac:dyDescent="0.2">
      <c r="A129" s="47" t="s">
        <v>564</v>
      </c>
      <c r="B129" s="111">
        <v>1442615.15</v>
      </c>
      <c r="C129" s="111">
        <v>10261832.699999999</v>
      </c>
      <c r="D129" s="111">
        <v>1464800.15</v>
      </c>
      <c r="E129" s="111">
        <v>11726632.85</v>
      </c>
      <c r="F129" s="111">
        <v>2162879.4500000002</v>
      </c>
      <c r="G129" s="111">
        <v>14755155.050000001</v>
      </c>
      <c r="H129" s="112">
        <f>D129/D128*100</f>
        <v>99.307250104167849</v>
      </c>
      <c r="I129" s="112">
        <f>E129/E128*100</f>
        <v>99.857583002468147</v>
      </c>
      <c r="J129" s="105">
        <f>D129/B129*100</f>
        <v>101.53783217928911</v>
      </c>
      <c r="K129" s="105">
        <f>D129/F129*100</f>
        <v>67.724539617776657</v>
      </c>
      <c r="L129" s="105">
        <f>E129/G129*100</f>
        <v>79.474819547897596</v>
      </c>
      <c r="M129" s="47" t="s">
        <v>832</v>
      </c>
    </row>
    <row r="130" spans="1:13" s="89" customFormat="1" x14ac:dyDescent="0.2">
      <c r="A130" s="47" t="s">
        <v>565</v>
      </c>
      <c r="B130" s="111">
        <v>2299.5929999999998</v>
      </c>
      <c r="C130" s="111">
        <v>6506.348</v>
      </c>
      <c r="D130" s="111">
        <v>10218.188</v>
      </c>
      <c r="E130" s="111">
        <v>16724.537</v>
      </c>
      <c r="F130" s="111">
        <v>2392.9960000000001</v>
      </c>
      <c r="G130" s="111">
        <v>10468.337</v>
      </c>
      <c r="H130" s="112">
        <f>D130/D128*100</f>
        <v>0.69274989583214253</v>
      </c>
      <c r="I130" s="112">
        <f>E130/E128*100</f>
        <v>0.14241699753184903</v>
      </c>
      <c r="J130" s="106">
        <f>D130/B130</f>
        <v>4.4434767369704122</v>
      </c>
      <c r="K130" s="106">
        <f>D130/F130</f>
        <v>4.2700397326196953</v>
      </c>
      <c r="L130" s="105">
        <f>E130/G130*100</f>
        <v>159.76307411578364</v>
      </c>
      <c r="M130" s="47" t="s">
        <v>565</v>
      </c>
    </row>
    <row r="131" spans="1:13" s="89" customFormat="1" x14ac:dyDescent="0.2">
      <c r="A131" s="43" t="s">
        <v>559</v>
      </c>
      <c r="B131" s="111">
        <v>1444914.743</v>
      </c>
      <c r="C131" s="111">
        <v>10268339.048</v>
      </c>
      <c r="D131" s="111">
        <v>1475018.338</v>
      </c>
      <c r="E131" s="111">
        <v>11743357.387</v>
      </c>
      <c r="F131" s="111">
        <v>2165272.446</v>
      </c>
      <c r="G131" s="111">
        <v>14765623.387</v>
      </c>
      <c r="H131" s="112">
        <f>H132+H133</f>
        <v>100.00000000000001</v>
      </c>
      <c r="I131" s="112">
        <f>I132+I133</f>
        <v>100</v>
      </c>
      <c r="J131" s="105">
        <f>D131/B131*100</f>
        <v>102.083416696095</v>
      </c>
      <c r="K131" s="105">
        <f>D131/F131*100</f>
        <v>68.121604776565832</v>
      </c>
      <c r="L131" s="105">
        <f>E131/G131*100</f>
        <v>79.531741256106585</v>
      </c>
      <c r="M131" s="43" t="s">
        <v>560</v>
      </c>
    </row>
    <row r="132" spans="1:13" s="89" customFormat="1" x14ac:dyDescent="0.2">
      <c r="A132" s="47" t="s">
        <v>566</v>
      </c>
      <c r="B132" s="111">
        <v>8375.7199999999993</v>
      </c>
      <c r="C132" s="111">
        <v>65704.076000000001</v>
      </c>
      <c r="D132" s="111">
        <v>6870.13</v>
      </c>
      <c r="E132" s="111">
        <v>72574.206000000006</v>
      </c>
      <c r="F132" s="111">
        <v>12515.583000000001</v>
      </c>
      <c r="G132" s="111">
        <v>89577.4</v>
      </c>
      <c r="H132" s="112">
        <f>D132/D131*100</f>
        <v>0.46576573477149541</v>
      </c>
      <c r="I132" s="112">
        <f>E132/E131*100</f>
        <v>0.618002191437521</v>
      </c>
      <c r="J132" s="105">
        <f>D132/B132*100</f>
        <v>82.024351339347547</v>
      </c>
      <c r="K132" s="105">
        <f>D132/F132*100</f>
        <v>54.892608678317259</v>
      </c>
      <c r="L132" s="105">
        <f>E132/G132*100</f>
        <v>81.018433220879388</v>
      </c>
      <c r="M132" s="47" t="s">
        <v>566</v>
      </c>
    </row>
    <row r="133" spans="1:13" s="89" customFormat="1" x14ac:dyDescent="0.2">
      <c r="A133" s="47" t="s">
        <v>567</v>
      </c>
      <c r="B133" s="111">
        <v>1436539.023</v>
      </c>
      <c r="C133" s="111">
        <v>10202634.971999999</v>
      </c>
      <c r="D133" s="111">
        <v>1468148.2080000001</v>
      </c>
      <c r="E133" s="111">
        <v>11670783.181</v>
      </c>
      <c r="F133" s="111">
        <v>2152756.8629999999</v>
      </c>
      <c r="G133" s="111">
        <v>14676045.987</v>
      </c>
      <c r="H133" s="112">
        <f>D133/D131*100</f>
        <v>99.53423426522852</v>
      </c>
      <c r="I133" s="112">
        <f>E133/E131*100</f>
        <v>99.381997808562474</v>
      </c>
      <c r="J133" s="105">
        <f>D133/B133*100</f>
        <v>102.20037078658602</v>
      </c>
      <c r="K133" s="105">
        <f>D133/F133*100</f>
        <v>68.198514808311643</v>
      </c>
      <c r="L133" s="105">
        <f>E133/G133*100</f>
        <v>79.522667013567187</v>
      </c>
      <c r="M133" s="47" t="s">
        <v>833</v>
      </c>
    </row>
    <row r="134" spans="1:13" s="89" customFormat="1" x14ac:dyDescent="0.2">
      <c r="A134" s="42" t="s">
        <v>585</v>
      </c>
      <c r="B134" s="111"/>
      <c r="C134" s="111"/>
      <c r="D134" s="111"/>
      <c r="E134" s="111"/>
      <c r="F134" s="111"/>
      <c r="G134" s="111"/>
      <c r="H134" s="113"/>
      <c r="I134" s="113"/>
      <c r="J134" s="113"/>
      <c r="K134" s="113"/>
      <c r="L134" s="113"/>
      <c r="M134" s="42" t="s">
        <v>851</v>
      </c>
    </row>
    <row r="135" spans="1:13" s="89" customFormat="1" x14ac:dyDescent="0.2">
      <c r="A135" s="43" t="s">
        <v>557</v>
      </c>
      <c r="B135" s="111">
        <v>360652.69699999999</v>
      </c>
      <c r="C135" s="111">
        <v>2541543.3810000001</v>
      </c>
      <c r="D135" s="111">
        <v>350883.38099999999</v>
      </c>
      <c r="E135" s="111">
        <v>2892426.7620000001</v>
      </c>
      <c r="F135" s="111">
        <v>758014.18900000001</v>
      </c>
      <c r="G135" s="111">
        <v>5049138.4850000003</v>
      </c>
      <c r="H135" s="112">
        <f>H136+H137</f>
        <v>100.00000028499497</v>
      </c>
      <c r="I135" s="112">
        <f>I136+I137</f>
        <v>100</v>
      </c>
      <c r="J135" s="105">
        <f t="shared" ref="J135:J140" si="18">D135/B135*100</f>
        <v>97.291212271178438</v>
      </c>
      <c r="K135" s="105">
        <f t="shared" ref="K135:L140" si="19">D135/F135*100</f>
        <v>46.289817010272351</v>
      </c>
      <c r="L135" s="105">
        <f t="shared" si="19"/>
        <v>57.285550210057266</v>
      </c>
      <c r="M135" s="43" t="s">
        <v>558</v>
      </c>
    </row>
    <row r="136" spans="1:13" s="89" customFormat="1" x14ac:dyDescent="0.2">
      <c r="A136" s="47" t="s">
        <v>564</v>
      </c>
      <c r="B136" s="111">
        <v>350083.33399999997</v>
      </c>
      <c r="C136" s="111">
        <v>2497766.6680000001</v>
      </c>
      <c r="D136" s="111">
        <v>347483.33399999997</v>
      </c>
      <c r="E136" s="111">
        <v>2845250.0010000002</v>
      </c>
      <c r="F136" s="111">
        <v>750250</v>
      </c>
      <c r="G136" s="111">
        <v>5016950</v>
      </c>
      <c r="H136" s="112">
        <f>D136/D135*100</f>
        <v>99.03100369407349</v>
      </c>
      <c r="I136" s="112">
        <f>E136/E135*100</f>
        <v>98.368955728808871</v>
      </c>
      <c r="J136" s="105">
        <f t="shared" si="18"/>
        <v>99.257319687203392</v>
      </c>
      <c r="K136" s="105">
        <f t="shared" si="19"/>
        <v>46.315672642452512</v>
      </c>
      <c r="L136" s="105">
        <f t="shared" si="19"/>
        <v>56.712743818455436</v>
      </c>
      <c r="M136" s="47" t="s">
        <v>832</v>
      </c>
    </row>
    <row r="137" spans="1:13" s="89" customFormat="1" x14ac:dyDescent="0.2">
      <c r="A137" s="47" t="s">
        <v>565</v>
      </c>
      <c r="B137" s="111">
        <v>10569.362999999999</v>
      </c>
      <c r="C137" s="111">
        <v>43776.713000000003</v>
      </c>
      <c r="D137" s="111">
        <v>3400.0479999999998</v>
      </c>
      <c r="E137" s="111">
        <v>47176.760999999999</v>
      </c>
      <c r="F137" s="111">
        <v>7764.1890000000003</v>
      </c>
      <c r="G137" s="111">
        <v>32188.485000000001</v>
      </c>
      <c r="H137" s="112">
        <f>D137/D135*100</f>
        <v>0.96899659092147195</v>
      </c>
      <c r="I137" s="112">
        <f>E137/E135*100</f>
        <v>1.6310442711911264</v>
      </c>
      <c r="J137" s="105">
        <f t="shared" si="18"/>
        <v>32.168901758790952</v>
      </c>
      <c r="K137" s="105">
        <f t="shared" si="19"/>
        <v>43.79141208437867</v>
      </c>
      <c r="L137" s="105">
        <f t="shared" si="19"/>
        <v>146.56409271825001</v>
      </c>
      <c r="M137" s="47" t="s">
        <v>565</v>
      </c>
    </row>
    <row r="138" spans="1:13" s="89" customFormat="1" x14ac:dyDescent="0.2">
      <c r="A138" s="43" t="s">
        <v>559</v>
      </c>
      <c r="B138" s="111">
        <v>360652.69699999999</v>
      </c>
      <c r="C138" s="111">
        <v>2541543.3810000001</v>
      </c>
      <c r="D138" s="111">
        <v>350883.38099999999</v>
      </c>
      <c r="E138" s="111">
        <v>2892426.7620000001</v>
      </c>
      <c r="F138" s="111">
        <v>758014.18900000001</v>
      </c>
      <c r="G138" s="111">
        <v>5049138.4850000003</v>
      </c>
      <c r="H138" s="112">
        <f>H139+H140</f>
        <v>100.00000028499498</v>
      </c>
      <c r="I138" s="112">
        <f>I139+I140</f>
        <v>99.999999999999986</v>
      </c>
      <c r="J138" s="105">
        <f t="shared" si="18"/>
        <v>97.291212271178438</v>
      </c>
      <c r="K138" s="105">
        <f t="shared" si="19"/>
        <v>46.289817010272351</v>
      </c>
      <c r="L138" s="105">
        <f t="shared" si="19"/>
        <v>57.285550210057266</v>
      </c>
      <c r="M138" s="43" t="s">
        <v>560</v>
      </c>
    </row>
    <row r="139" spans="1:13" s="89" customFormat="1" x14ac:dyDescent="0.2">
      <c r="A139" s="47" t="s">
        <v>566</v>
      </c>
      <c r="B139" s="111">
        <v>18069.71</v>
      </c>
      <c r="C139" s="111">
        <v>49822.7</v>
      </c>
      <c r="D139" s="111">
        <v>16860.420999999998</v>
      </c>
      <c r="E139" s="111">
        <v>66683.120999999999</v>
      </c>
      <c r="F139" s="111">
        <v>15277.8</v>
      </c>
      <c r="G139" s="111">
        <v>99754.562000000005</v>
      </c>
      <c r="H139" s="112">
        <f>D139/D138*100</f>
        <v>4.8051352423556359</v>
      </c>
      <c r="I139" s="112">
        <f>E139/E138*100</f>
        <v>2.3054385291986175</v>
      </c>
      <c r="J139" s="105">
        <f t="shared" si="18"/>
        <v>93.307645778487867</v>
      </c>
      <c r="K139" s="105">
        <f t="shared" si="19"/>
        <v>110.35895875060544</v>
      </c>
      <c r="L139" s="105">
        <f t="shared" si="19"/>
        <v>66.847189404731182</v>
      </c>
      <c r="M139" s="47" t="s">
        <v>566</v>
      </c>
    </row>
    <row r="140" spans="1:13" s="89" customFormat="1" x14ac:dyDescent="0.2">
      <c r="A140" s="47" t="s">
        <v>567</v>
      </c>
      <c r="B140" s="111">
        <v>342582.98700000002</v>
      </c>
      <c r="C140" s="111">
        <v>2491720.6809999999</v>
      </c>
      <c r="D140" s="111">
        <v>334022.96100000001</v>
      </c>
      <c r="E140" s="111">
        <v>2825743.6409999998</v>
      </c>
      <c r="F140" s="111">
        <v>742736.38899999997</v>
      </c>
      <c r="G140" s="111">
        <v>4949383.9230000004</v>
      </c>
      <c r="H140" s="112">
        <f>D140/D138*100</f>
        <v>95.19486504263935</v>
      </c>
      <c r="I140" s="112">
        <f>E140/E138*100</f>
        <v>97.694561470801375</v>
      </c>
      <c r="J140" s="105">
        <f t="shared" si="18"/>
        <v>97.501327758578967</v>
      </c>
      <c r="K140" s="105">
        <f t="shared" si="19"/>
        <v>44.971939701206701</v>
      </c>
      <c r="L140" s="105">
        <f t="shared" si="19"/>
        <v>57.092835895567674</v>
      </c>
      <c r="M140" s="47" t="s">
        <v>833</v>
      </c>
    </row>
    <row r="141" spans="1:13" s="89" customFormat="1" ht="22.5" x14ac:dyDescent="0.2">
      <c r="A141" s="42" t="s">
        <v>586</v>
      </c>
      <c r="B141" s="111"/>
      <c r="C141" s="111"/>
      <c r="D141" s="111"/>
      <c r="E141" s="111"/>
      <c r="F141" s="111"/>
      <c r="G141" s="111"/>
      <c r="H141" s="113"/>
      <c r="I141" s="113"/>
      <c r="J141" s="113"/>
      <c r="K141" s="113"/>
      <c r="L141" s="113"/>
      <c r="M141" s="42" t="s">
        <v>852</v>
      </c>
    </row>
    <row r="142" spans="1:13" s="89" customFormat="1" x14ac:dyDescent="0.2">
      <c r="A142" s="43" t="s">
        <v>557</v>
      </c>
      <c r="B142" s="111">
        <v>85476.667000000001</v>
      </c>
      <c r="C142" s="111">
        <v>955094.31400000001</v>
      </c>
      <c r="D142" s="111">
        <v>61976.707000000002</v>
      </c>
      <c r="E142" s="111">
        <v>1017071.02</v>
      </c>
      <c r="F142" s="111">
        <v>105800</v>
      </c>
      <c r="G142" s="111">
        <v>769227.17299999995</v>
      </c>
      <c r="H142" s="112">
        <f>H143+H144</f>
        <v>100</v>
      </c>
      <c r="I142" s="112">
        <f>I143+I144</f>
        <v>100</v>
      </c>
      <c r="J142" s="105">
        <f t="shared" ref="J142:J147" si="20">D142/B142*100</f>
        <v>72.507163855605185</v>
      </c>
      <c r="K142" s="105">
        <f>D142/F142*100</f>
        <v>58.579118147448014</v>
      </c>
      <c r="L142" s="105">
        <f>E142/G142*100</f>
        <v>132.2198507410242</v>
      </c>
      <c r="M142" s="43" t="s">
        <v>558</v>
      </c>
    </row>
    <row r="143" spans="1:13" s="89" customFormat="1" x14ac:dyDescent="0.2">
      <c r="A143" s="47" t="s">
        <v>564</v>
      </c>
      <c r="B143" s="111">
        <v>85466.667000000001</v>
      </c>
      <c r="C143" s="111">
        <v>955066.66700000002</v>
      </c>
      <c r="D143" s="111">
        <v>61966.667000000001</v>
      </c>
      <c r="E143" s="111">
        <v>1017033.333</v>
      </c>
      <c r="F143" s="111">
        <v>105800</v>
      </c>
      <c r="G143" s="111">
        <v>769200</v>
      </c>
      <c r="H143" s="112">
        <f>D143/D142*100</f>
        <v>99.983800365514739</v>
      </c>
      <c r="I143" s="112">
        <f>E143/E142*100</f>
        <v>99.996294555713519</v>
      </c>
      <c r="J143" s="105">
        <f t="shared" si="20"/>
        <v>72.503900263245328</v>
      </c>
      <c r="K143" s="105">
        <f>D143/F143*100</f>
        <v>58.569628544423445</v>
      </c>
      <c r="L143" s="105">
        <f>E143/G143*100</f>
        <v>132.21962207488301</v>
      </c>
      <c r="M143" s="47" t="s">
        <v>832</v>
      </c>
    </row>
    <row r="144" spans="1:13" s="89" customFormat="1" x14ac:dyDescent="0.2">
      <c r="A144" s="47" t="s">
        <v>565</v>
      </c>
      <c r="B144" s="111">
        <v>10</v>
      </c>
      <c r="C144" s="111">
        <v>27.646999999999998</v>
      </c>
      <c r="D144" s="111">
        <v>10.039999999999999</v>
      </c>
      <c r="E144" s="111">
        <v>37.686999999999998</v>
      </c>
      <c r="F144" s="111">
        <v>0</v>
      </c>
      <c r="G144" s="111">
        <v>27.172999999999998</v>
      </c>
      <c r="H144" s="112">
        <f>D144/D142*100</f>
        <v>1.6199634485259115E-2</v>
      </c>
      <c r="I144" s="112">
        <f>E144/E142*100</f>
        <v>3.7054442864766705E-3</v>
      </c>
      <c r="J144" s="105">
        <f t="shared" si="20"/>
        <v>100.4</v>
      </c>
      <c r="K144" s="105">
        <v>0</v>
      </c>
      <c r="L144" s="105">
        <f>E144/G144*100</f>
        <v>138.69282007875466</v>
      </c>
      <c r="M144" s="47" t="s">
        <v>565</v>
      </c>
    </row>
    <row r="145" spans="1:13" s="89" customFormat="1" x14ac:dyDescent="0.2">
      <c r="A145" s="43" t="s">
        <v>559</v>
      </c>
      <c r="B145" s="111">
        <v>85476.667000000001</v>
      </c>
      <c r="C145" s="111">
        <v>955094.31400000001</v>
      </c>
      <c r="D145" s="111">
        <v>61976.707000000002</v>
      </c>
      <c r="E145" s="111">
        <v>1017071.02</v>
      </c>
      <c r="F145" s="111">
        <v>105800</v>
      </c>
      <c r="G145" s="111">
        <v>769227.17299999995</v>
      </c>
      <c r="H145" s="112">
        <f>H146+H147</f>
        <v>100</v>
      </c>
      <c r="I145" s="112">
        <f>I146+I147</f>
        <v>100.00000009832155</v>
      </c>
      <c r="J145" s="105">
        <f t="shared" si="20"/>
        <v>72.507163855605185</v>
      </c>
      <c r="K145" s="105">
        <f>D145/F145*100</f>
        <v>58.579118147448014</v>
      </c>
      <c r="L145" s="105">
        <f>E145/G145*100</f>
        <v>132.2198507410242</v>
      </c>
      <c r="M145" s="43" t="s">
        <v>560</v>
      </c>
    </row>
    <row r="146" spans="1:13" s="89" customFormat="1" x14ac:dyDescent="0.2">
      <c r="A146" s="47" t="s">
        <v>566</v>
      </c>
      <c r="B146" s="111">
        <v>16385.386999999999</v>
      </c>
      <c r="C146" s="111">
        <v>118676.398</v>
      </c>
      <c r="D146" s="111">
        <v>15985.896000000001</v>
      </c>
      <c r="E146" s="111">
        <v>134662.29399999999</v>
      </c>
      <c r="F146" s="111">
        <v>12706.5</v>
      </c>
      <c r="G146" s="111">
        <v>99057.525999999998</v>
      </c>
      <c r="H146" s="112">
        <f>D146/D145*100</f>
        <v>25.793393637387023</v>
      </c>
      <c r="I146" s="112">
        <f>E146/E145*100</f>
        <v>13.24020558564337</v>
      </c>
      <c r="J146" s="105">
        <f t="shared" si="20"/>
        <v>97.561906838086898</v>
      </c>
      <c r="K146" s="105">
        <f>D146/F146*100</f>
        <v>125.80880651634992</v>
      </c>
      <c r="L146" s="105">
        <f>E146/G146*100</f>
        <v>135.94352639091753</v>
      </c>
      <c r="M146" s="47" t="s">
        <v>566</v>
      </c>
    </row>
    <row r="147" spans="1:13" s="89" customFormat="1" x14ac:dyDescent="0.2">
      <c r="A147" s="47" t="s">
        <v>567</v>
      </c>
      <c r="B147" s="111">
        <v>69091.28</v>
      </c>
      <c r="C147" s="111">
        <v>836417.91599999997</v>
      </c>
      <c r="D147" s="111">
        <v>45990.811000000002</v>
      </c>
      <c r="E147" s="111">
        <v>882408.72699999996</v>
      </c>
      <c r="F147" s="111">
        <v>93093.5</v>
      </c>
      <c r="G147" s="111">
        <v>670169.647</v>
      </c>
      <c r="H147" s="112">
        <f>D147/D145*100</f>
        <v>74.206606362612973</v>
      </c>
      <c r="I147" s="112">
        <f>E147/E145*100</f>
        <v>86.759794512678184</v>
      </c>
      <c r="J147" s="105">
        <f t="shared" si="20"/>
        <v>66.565290149494999</v>
      </c>
      <c r="K147" s="105">
        <f>D147/F147*100</f>
        <v>49.402816523172945</v>
      </c>
      <c r="L147" s="105">
        <f>E147/G147*100</f>
        <v>131.66945577885895</v>
      </c>
      <c r="M147" s="47" t="s">
        <v>833</v>
      </c>
    </row>
    <row r="148" spans="1:13" s="89" customFormat="1" ht="22.5" x14ac:dyDescent="0.2">
      <c r="A148" s="42" t="s">
        <v>587</v>
      </c>
      <c r="B148" s="111"/>
      <c r="C148" s="111"/>
      <c r="D148" s="111"/>
      <c r="E148" s="111"/>
      <c r="F148" s="111"/>
      <c r="G148" s="111"/>
      <c r="H148" s="113"/>
      <c r="I148" s="113"/>
      <c r="J148" s="113"/>
      <c r="K148" s="113"/>
      <c r="L148" s="113"/>
      <c r="M148" s="42" t="s">
        <v>853</v>
      </c>
    </row>
    <row r="149" spans="1:13" s="89" customFormat="1" x14ac:dyDescent="0.2">
      <c r="A149" s="43" t="s">
        <v>557</v>
      </c>
      <c r="B149" s="111">
        <v>234075.663</v>
      </c>
      <c r="C149" s="111">
        <v>1153592.483</v>
      </c>
      <c r="D149" s="111">
        <v>202816.56599999999</v>
      </c>
      <c r="E149" s="111">
        <v>1356409.0490000001</v>
      </c>
      <c r="F149" s="111">
        <v>146884.10200000001</v>
      </c>
      <c r="G149" s="111">
        <v>1077206.463</v>
      </c>
      <c r="H149" s="112">
        <f>H150+H151</f>
        <v>100</v>
      </c>
      <c r="I149" s="112">
        <f>I150+I151</f>
        <v>99.999999926275919</v>
      </c>
      <c r="J149" s="105">
        <f t="shared" ref="J149:J154" si="21">D149/B149*100</f>
        <v>86.645729590435892</v>
      </c>
      <c r="K149" s="105">
        <f t="shared" ref="K149:L154" si="22">D149/F149*100</f>
        <v>138.07931780118722</v>
      </c>
      <c r="L149" s="105">
        <f t="shared" si="22"/>
        <v>125.91913394414902</v>
      </c>
      <c r="M149" s="43" t="s">
        <v>558</v>
      </c>
    </row>
    <row r="150" spans="1:13" s="89" customFormat="1" x14ac:dyDescent="0.2">
      <c r="A150" s="47" t="s">
        <v>564</v>
      </c>
      <c r="B150" s="111">
        <v>228787.66699999999</v>
      </c>
      <c r="C150" s="111">
        <v>1123978.3319999999</v>
      </c>
      <c r="D150" s="111">
        <v>198662.66699999999</v>
      </c>
      <c r="E150" s="111">
        <v>1322640.9979999999</v>
      </c>
      <c r="F150" s="111">
        <v>141401.33300000001</v>
      </c>
      <c r="G150" s="111">
        <v>1043616.997</v>
      </c>
      <c r="H150" s="112">
        <f>D150/D149*100</f>
        <v>97.951893633777431</v>
      </c>
      <c r="I150" s="112">
        <f>E150/E149*100</f>
        <v>97.510481736693265</v>
      </c>
      <c r="J150" s="105">
        <f t="shared" si="21"/>
        <v>86.832769268109189</v>
      </c>
      <c r="K150" s="105">
        <f t="shared" si="22"/>
        <v>140.49561116937983</v>
      </c>
      <c r="L150" s="105">
        <f t="shared" si="22"/>
        <v>126.73624536607657</v>
      </c>
      <c r="M150" s="47" t="s">
        <v>832</v>
      </c>
    </row>
    <row r="151" spans="1:13" s="89" customFormat="1" x14ac:dyDescent="0.2">
      <c r="A151" s="47" t="s">
        <v>565</v>
      </c>
      <c r="B151" s="111">
        <v>5287.9960000000001</v>
      </c>
      <c r="C151" s="111">
        <v>29614.151000000002</v>
      </c>
      <c r="D151" s="111">
        <v>4153.8990000000003</v>
      </c>
      <c r="E151" s="111">
        <v>33768.050000000003</v>
      </c>
      <c r="F151" s="111">
        <v>5482.7690000000002</v>
      </c>
      <c r="G151" s="111">
        <v>33589.466</v>
      </c>
      <c r="H151" s="112">
        <f>D151/D149*100</f>
        <v>2.0481063662225703</v>
      </c>
      <c r="I151" s="112">
        <f>E151/E149*100</f>
        <v>2.4895181895826473</v>
      </c>
      <c r="J151" s="105">
        <f t="shared" si="21"/>
        <v>78.553368799825122</v>
      </c>
      <c r="K151" s="105">
        <f t="shared" si="22"/>
        <v>75.762794310684995</v>
      </c>
      <c r="L151" s="105">
        <f t="shared" si="22"/>
        <v>100.53166668383476</v>
      </c>
      <c r="M151" s="47" t="s">
        <v>565</v>
      </c>
    </row>
    <row r="152" spans="1:13" s="89" customFormat="1" x14ac:dyDescent="0.2">
      <c r="A152" s="43" t="s">
        <v>559</v>
      </c>
      <c r="B152" s="111">
        <v>234075.663</v>
      </c>
      <c r="C152" s="111">
        <v>1153592.483</v>
      </c>
      <c r="D152" s="111">
        <v>202816.56599999999</v>
      </c>
      <c r="E152" s="111">
        <v>1356409.0490000001</v>
      </c>
      <c r="F152" s="111">
        <v>146884.10200000001</v>
      </c>
      <c r="G152" s="111">
        <v>1077206.463</v>
      </c>
      <c r="H152" s="112">
        <f>H153+H154</f>
        <v>99.999999506943652</v>
      </c>
      <c r="I152" s="112">
        <f>I153+I154</f>
        <v>100</v>
      </c>
      <c r="J152" s="105">
        <f t="shared" si="21"/>
        <v>86.645729590435892</v>
      </c>
      <c r="K152" s="105">
        <f t="shared" si="22"/>
        <v>138.07931780118722</v>
      </c>
      <c r="L152" s="105">
        <f t="shared" si="22"/>
        <v>125.91913394414902</v>
      </c>
      <c r="M152" s="43" t="s">
        <v>560</v>
      </c>
    </row>
    <row r="153" spans="1:13" s="89" customFormat="1" x14ac:dyDescent="0.2">
      <c r="A153" s="47" t="s">
        <v>566</v>
      </c>
      <c r="B153" s="111">
        <v>65968.383000000002</v>
      </c>
      <c r="C153" s="111">
        <v>638735.946</v>
      </c>
      <c r="D153" s="111">
        <v>71068.997000000003</v>
      </c>
      <c r="E153" s="111">
        <v>709804.94299999997</v>
      </c>
      <c r="F153" s="111">
        <v>51938.748</v>
      </c>
      <c r="G153" s="111">
        <v>381862.55599999998</v>
      </c>
      <c r="H153" s="112">
        <f>D153/D152*100</f>
        <v>35.041021747700832</v>
      </c>
      <c r="I153" s="112">
        <f>E153/E152*100</f>
        <v>52.329711566234174</v>
      </c>
      <c r="J153" s="105">
        <f t="shared" si="21"/>
        <v>107.73190696518968</v>
      </c>
      <c r="K153" s="105">
        <f t="shared" si="22"/>
        <v>136.83232603142457</v>
      </c>
      <c r="L153" s="105">
        <f t="shared" si="22"/>
        <v>185.87969201148908</v>
      </c>
      <c r="M153" s="47" t="s">
        <v>566</v>
      </c>
    </row>
    <row r="154" spans="1:13" s="89" customFormat="1" x14ac:dyDescent="0.2">
      <c r="A154" s="47" t="s">
        <v>567</v>
      </c>
      <c r="B154" s="111">
        <v>168107.28</v>
      </c>
      <c r="C154" s="111">
        <v>514856.53700000001</v>
      </c>
      <c r="D154" s="111">
        <v>131747.568</v>
      </c>
      <c r="E154" s="111">
        <v>646604.10600000003</v>
      </c>
      <c r="F154" s="111">
        <v>94945.354000000007</v>
      </c>
      <c r="G154" s="111">
        <v>695343.90700000001</v>
      </c>
      <c r="H154" s="112">
        <f>D154/D152*100</f>
        <v>64.958977759242813</v>
      </c>
      <c r="I154" s="112">
        <f>E154/E152*100</f>
        <v>47.670288433765826</v>
      </c>
      <c r="J154" s="105">
        <f t="shared" si="21"/>
        <v>78.371125866767926</v>
      </c>
      <c r="K154" s="105">
        <f t="shared" si="22"/>
        <v>138.76146904460433</v>
      </c>
      <c r="L154" s="105">
        <f t="shared" si="22"/>
        <v>92.990547481708219</v>
      </c>
      <c r="M154" s="47" t="s">
        <v>833</v>
      </c>
    </row>
    <row r="155" spans="1:13" s="89" customFormat="1" x14ac:dyDescent="0.2">
      <c r="A155" s="42" t="s">
        <v>589</v>
      </c>
      <c r="B155" s="111"/>
      <c r="C155" s="111"/>
      <c r="D155" s="111"/>
      <c r="E155" s="111"/>
      <c r="F155" s="111"/>
      <c r="G155" s="111"/>
      <c r="H155" s="113"/>
      <c r="I155" s="113"/>
      <c r="J155" s="113"/>
      <c r="K155" s="113"/>
      <c r="L155" s="113"/>
      <c r="M155" s="42" t="s">
        <v>855</v>
      </c>
    </row>
    <row r="156" spans="1:13" s="89" customFormat="1" x14ac:dyDescent="0.2">
      <c r="A156" s="43" t="s">
        <v>557</v>
      </c>
      <c r="B156" s="111">
        <v>31456.5</v>
      </c>
      <c r="C156" s="111">
        <v>161209.465</v>
      </c>
      <c r="D156" s="111">
        <v>27395</v>
      </c>
      <c r="E156" s="111">
        <v>185822.826</v>
      </c>
      <c r="F156" s="111">
        <v>23718.75</v>
      </c>
      <c r="G156" s="111">
        <v>187119.611</v>
      </c>
      <c r="H156" s="112">
        <f>H157+H158+H159</f>
        <v>100</v>
      </c>
      <c r="I156" s="112">
        <f>I157+I158+I159</f>
        <v>100</v>
      </c>
      <c r="J156" s="105">
        <f>D156/B156*100</f>
        <v>87.088519066011798</v>
      </c>
      <c r="K156" s="105">
        <f>D156/F156*100</f>
        <v>115.49934123847167</v>
      </c>
      <c r="L156" s="105">
        <f>E156/G156*100</f>
        <v>99.30697536561253</v>
      </c>
      <c r="M156" s="43" t="s">
        <v>558</v>
      </c>
    </row>
    <row r="157" spans="1:13" s="89" customFormat="1" x14ac:dyDescent="0.2">
      <c r="A157" s="47" t="s">
        <v>564</v>
      </c>
      <c r="B157" s="111">
        <v>23100</v>
      </c>
      <c r="C157" s="111" t="s">
        <v>561</v>
      </c>
      <c r="D157" s="111">
        <v>23300</v>
      </c>
      <c r="E157" s="111">
        <v>181700</v>
      </c>
      <c r="F157" s="111">
        <v>21300</v>
      </c>
      <c r="G157" s="111">
        <v>187100</v>
      </c>
      <c r="H157" s="112">
        <f>D157/D156*100</f>
        <v>85.052016791385284</v>
      </c>
      <c r="I157" s="112">
        <f>E157/E156*100</f>
        <v>97.781313475449991</v>
      </c>
      <c r="J157" s="105">
        <f>D157/B157*100</f>
        <v>100.86580086580086</v>
      </c>
      <c r="K157" s="105">
        <f>D157/F157*100</f>
        <v>109.38967136150235</v>
      </c>
      <c r="L157" s="105">
        <f>E157/G157*100</f>
        <v>97.113842864778192</v>
      </c>
      <c r="M157" s="47" t="s">
        <v>832</v>
      </c>
    </row>
    <row r="158" spans="1:13" s="89" customFormat="1" x14ac:dyDescent="0.2">
      <c r="A158" s="47" t="s">
        <v>565</v>
      </c>
      <c r="B158" s="111">
        <v>0</v>
      </c>
      <c r="C158" s="111">
        <v>27.826000000000001</v>
      </c>
      <c r="D158" s="111">
        <v>4095</v>
      </c>
      <c r="E158" s="111">
        <v>4122.826</v>
      </c>
      <c r="F158" s="111">
        <v>0</v>
      </c>
      <c r="G158" s="111">
        <v>19.611000000000001</v>
      </c>
      <c r="H158" s="112">
        <f>D158/D156*100</f>
        <v>14.94798320861471</v>
      </c>
      <c r="I158" s="112">
        <f>E158/E156*100</f>
        <v>2.2186865245500034</v>
      </c>
      <c r="J158" s="105">
        <v>0</v>
      </c>
      <c r="K158" s="105">
        <v>0</v>
      </c>
      <c r="L158" s="106"/>
      <c r="M158" s="47" t="s">
        <v>565</v>
      </c>
    </row>
    <row r="159" spans="1:13" s="89" customFormat="1" x14ac:dyDescent="0.2">
      <c r="A159" s="47" t="s">
        <v>588</v>
      </c>
      <c r="B159" s="111">
        <v>8356.5</v>
      </c>
      <c r="C159" s="111" t="s">
        <v>561</v>
      </c>
      <c r="D159" s="111">
        <v>0</v>
      </c>
      <c r="E159" s="111">
        <v>0</v>
      </c>
      <c r="F159" s="111">
        <v>2418.75</v>
      </c>
      <c r="G159" s="111">
        <v>0</v>
      </c>
      <c r="H159" s="112">
        <f>D159/D156*100</f>
        <v>0</v>
      </c>
      <c r="I159" s="112">
        <f>E159/E156*100</f>
        <v>0</v>
      </c>
      <c r="J159" s="105">
        <f>D159/B159*100</f>
        <v>0</v>
      </c>
      <c r="K159" s="105">
        <f>D159/F159*100</f>
        <v>0</v>
      </c>
      <c r="L159" s="105">
        <v>0</v>
      </c>
      <c r="M159" s="47" t="s">
        <v>854</v>
      </c>
    </row>
    <row r="160" spans="1:13" s="89" customFormat="1" x14ac:dyDescent="0.2">
      <c r="A160" s="43" t="s">
        <v>559</v>
      </c>
      <c r="B160" s="111">
        <v>31456.5</v>
      </c>
      <c r="C160" s="111">
        <v>161209.465</v>
      </c>
      <c r="D160" s="111">
        <v>27395</v>
      </c>
      <c r="E160" s="111">
        <v>185822.826</v>
      </c>
      <c r="F160" s="111">
        <v>23718.75</v>
      </c>
      <c r="G160" s="111">
        <v>187119.611</v>
      </c>
      <c r="H160" s="112">
        <f>H161+H162</f>
        <v>100</v>
      </c>
      <c r="I160" s="112">
        <f>I161+I162</f>
        <v>99.999999999999986</v>
      </c>
      <c r="J160" s="105">
        <f>D160/B160*100</f>
        <v>87.088519066011798</v>
      </c>
      <c r="K160" s="105">
        <f>D160/F160*100</f>
        <v>115.49934123847167</v>
      </c>
      <c r="L160" s="105">
        <f>E160/G160*100</f>
        <v>99.30697536561253</v>
      </c>
      <c r="M160" s="43" t="s">
        <v>560</v>
      </c>
    </row>
    <row r="161" spans="1:13" s="89" customFormat="1" x14ac:dyDescent="0.2">
      <c r="A161" s="47" t="s">
        <v>566</v>
      </c>
      <c r="B161" s="111">
        <v>31456.5</v>
      </c>
      <c r="C161" s="111">
        <v>161209.465</v>
      </c>
      <c r="D161" s="111">
        <v>19556</v>
      </c>
      <c r="E161" s="111">
        <v>180765.465</v>
      </c>
      <c r="F161" s="111">
        <v>23718.75</v>
      </c>
      <c r="G161" s="111">
        <v>185322.5</v>
      </c>
      <c r="H161" s="112">
        <f>D161/D160*100</f>
        <v>71.385289286366131</v>
      </c>
      <c r="I161" s="112">
        <f>E161/E160*100</f>
        <v>97.278396250415426</v>
      </c>
      <c r="J161" s="105">
        <f>D161/B161*100</f>
        <v>62.168391270484634</v>
      </c>
      <c r="K161" s="105">
        <f>D161/F161*100</f>
        <v>82.449538866930169</v>
      </c>
      <c r="L161" s="105">
        <f>E161/G161*100</f>
        <v>97.541024430384866</v>
      </c>
      <c r="M161" s="47" t="s">
        <v>566</v>
      </c>
    </row>
    <row r="162" spans="1:13" s="89" customFormat="1" x14ac:dyDescent="0.2">
      <c r="A162" s="47" t="s">
        <v>567</v>
      </c>
      <c r="B162" s="111">
        <v>0</v>
      </c>
      <c r="C162" s="111">
        <v>0</v>
      </c>
      <c r="D162" s="111">
        <v>7839</v>
      </c>
      <c r="E162" s="111">
        <v>5057.3609999999999</v>
      </c>
      <c r="F162" s="111">
        <v>0</v>
      </c>
      <c r="G162" s="111">
        <v>1797.1110000000001</v>
      </c>
      <c r="H162" s="112">
        <f>D162/D160*100</f>
        <v>28.614710713633873</v>
      </c>
      <c r="I162" s="112">
        <f>E162/E160*100</f>
        <v>2.7216037495845637</v>
      </c>
      <c r="J162" s="105">
        <v>0</v>
      </c>
      <c r="K162" s="105">
        <v>0</v>
      </c>
      <c r="L162" s="106">
        <f>E162/G162</f>
        <v>2.8141617295759693</v>
      </c>
      <c r="M162" s="47" t="s">
        <v>833</v>
      </c>
    </row>
    <row r="163" spans="1:13" s="89" customFormat="1" x14ac:dyDescent="0.2">
      <c r="A163" s="42" t="s">
        <v>502</v>
      </c>
      <c r="B163" s="111"/>
      <c r="C163" s="111"/>
      <c r="D163" s="111"/>
      <c r="E163" s="111"/>
      <c r="F163" s="111"/>
      <c r="G163" s="111"/>
      <c r="H163" s="113"/>
      <c r="I163" s="113"/>
      <c r="J163" s="113"/>
      <c r="K163" s="113"/>
      <c r="L163" s="113"/>
      <c r="M163" s="42" t="s">
        <v>503</v>
      </c>
    </row>
    <row r="164" spans="1:13" s="89" customFormat="1" ht="45" x14ac:dyDescent="0.2">
      <c r="A164" s="42" t="s">
        <v>590</v>
      </c>
      <c r="B164" s="111"/>
      <c r="C164" s="111"/>
      <c r="D164" s="111"/>
      <c r="E164" s="111"/>
      <c r="F164" s="111"/>
      <c r="G164" s="111"/>
      <c r="H164" s="113"/>
      <c r="I164" s="113"/>
      <c r="J164" s="113"/>
      <c r="K164" s="113"/>
      <c r="L164" s="113"/>
      <c r="M164" s="42" t="s">
        <v>856</v>
      </c>
    </row>
    <row r="165" spans="1:13" s="89" customFormat="1" x14ac:dyDescent="0.2">
      <c r="A165" s="43" t="s">
        <v>557</v>
      </c>
      <c r="B165" s="45">
        <v>106140.5499999997</v>
      </c>
      <c r="C165" s="114">
        <v>825498.9049999998</v>
      </c>
      <c r="D165" s="45">
        <v>132364.31200000015</v>
      </c>
      <c r="E165" s="114">
        <v>957863.21699999995</v>
      </c>
      <c r="F165" s="45">
        <v>138452.38699999976</v>
      </c>
      <c r="G165" s="114">
        <v>975767.87699999975</v>
      </c>
      <c r="H165" s="112">
        <f>H166+H167</f>
        <v>99.999999999999986</v>
      </c>
      <c r="I165" s="112">
        <f>I166+I167</f>
        <v>100.00000000000001</v>
      </c>
      <c r="J165" s="105">
        <f t="shared" ref="J165:J170" si="23">D165/B165*100</f>
        <v>124.70663850903404</v>
      </c>
      <c r="K165" s="105">
        <f t="shared" ref="K165:L168" si="24">D165/F165*100</f>
        <v>95.602766314170069</v>
      </c>
      <c r="L165" s="105">
        <f t="shared" si="24"/>
        <v>98.165069744348656</v>
      </c>
      <c r="M165" s="43" t="s">
        <v>558</v>
      </c>
    </row>
    <row r="166" spans="1:13" s="89" customFormat="1" x14ac:dyDescent="0.2">
      <c r="A166" s="47" t="s">
        <v>564</v>
      </c>
      <c r="B166" s="45">
        <v>91060.89999999979</v>
      </c>
      <c r="C166" s="115">
        <v>728456.33999999985</v>
      </c>
      <c r="D166" s="45">
        <v>118502.79000000015</v>
      </c>
      <c r="E166" s="116">
        <v>846959.13</v>
      </c>
      <c r="F166" s="45">
        <v>119876.89999999979</v>
      </c>
      <c r="G166" s="117">
        <v>844035.32999999973</v>
      </c>
      <c r="H166" s="112">
        <f>D166/D165*100</f>
        <v>89.52774974571696</v>
      </c>
      <c r="I166" s="112">
        <f>E166/E165*100</f>
        <v>88.421719820565997</v>
      </c>
      <c r="J166" s="105">
        <f t="shared" si="23"/>
        <v>130.13575530222127</v>
      </c>
      <c r="K166" s="105">
        <f t="shared" si="24"/>
        <v>98.853732453875892</v>
      </c>
      <c r="L166" s="105">
        <f t="shared" si="24"/>
        <v>100.34640730027265</v>
      </c>
      <c r="M166" s="47" t="s">
        <v>832</v>
      </c>
    </row>
    <row r="167" spans="1:13" s="89" customFormat="1" x14ac:dyDescent="0.2">
      <c r="A167" s="47" t="s">
        <v>565</v>
      </c>
      <c r="B167" s="45">
        <v>15079.650000000009</v>
      </c>
      <c r="C167" s="114">
        <v>97042.565000000002</v>
      </c>
      <c r="D167" s="45">
        <v>13861.521999999997</v>
      </c>
      <c r="E167" s="45">
        <v>110904.087</v>
      </c>
      <c r="F167" s="45">
        <v>18575.486999999994</v>
      </c>
      <c r="G167" s="45">
        <v>131732.54699999999</v>
      </c>
      <c r="H167" s="112">
        <f>D167/D165*100</f>
        <v>10.472250254283029</v>
      </c>
      <c r="I167" s="112">
        <f>E167/E165*100</f>
        <v>11.578280179434012</v>
      </c>
      <c r="J167" s="105">
        <f t="shared" si="23"/>
        <v>91.922040630916428</v>
      </c>
      <c r="K167" s="105">
        <f t="shared" si="24"/>
        <v>74.62265726868965</v>
      </c>
      <c r="L167" s="105">
        <f t="shared" si="24"/>
        <v>84.188827685841389</v>
      </c>
      <c r="M167" s="47" t="s">
        <v>565</v>
      </c>
    </row>
    <row r="168" spans="1:13" s="89" customFormat="1" x14ac:dyDescent="0.2">
      <c r="A168" s="43" t="s">
        <v>559</v>
      </c>
      <c r="B168" s="45">
        <v>106140.5499999997</v>
      </c>
      <c r="C168" s="114">
        <v>825498.9049999998</v>
      </c>
      <c r="D168" s="45">
        <v>132364.31200000015</v>
      </c>
      <c r="E168" s="45">
        <v>957863.21699999995</v>
      </c>
      <c r="F168" s="45">
        <v>138452.38699999976</v>
      </c>
      <c r="G168" s="45">
        <v>975767.87699999975</v>
      </c>
      <c r="H168" s="112">
        <f>H169+H170</f>
        <v>100.00000000000003</v>
      </c>
      <c r="I168" s="112">
        <f>I169+I170</f>
        <v>100</v>
      </c>
      <c r="J168" s="105">
        <f t="shared" si="23"/>
        <v>124.70663850903404</v>
      </c>
      <c r="K168" s="105">
        <f t="shared" si="24"/>
        <v>95.602766314170069</v>
      </c>
      <c r="L168" s="105">
        <f t="shared" si="24"/>
        <v>98.165069744348656</v>
      </c>
      <c r="M168" s="43" t="s">
        <v>560</v>
      </c>
    </row>
    <row r="169" spans="1:13" s="89" customFormat="1" x14ac:dyDescent="0.2">
      <c r="A169" s="47" t="s">
        <v>566</v>
      </c>
      <c r="B169" s="45">
        <v>4627.8029999999999</v>
      </c>
      <c r="C169" s="114">
        <v>25745.988000000001</v>
      </c>
      <c r="D169" s="45">
        <v>4073.9989999999998</v>
      </c>
      <c r="E169" s="45">
        <v>29819.987000000001</v>
      </c>
      <c r="F169" s="45">
        <v>1796.4359999999979</v>
      </c>
      <c r="G169" s="45">
        <v>27986.44</v>
      </c>
      <c r="H169" s="112">
        <f>D169/D168*100</f>
        <v>3.0778681492334545</v>
      </c>
      <c r="I169" s="112">
        <f>E169/E168*100</f>
        <v>3.1131780060826788</v>
      </c>
      <c r="J169" s="105">
        <f t="shared" si="23"/>
        <v>88.03311204042177</v>
      </c>
      <c r="K169" s="106">
        <f>D169/F169</f>
        <v>2.2678230674513338</v>
      </c>
      <c r="L169" s="105">
        <f>E169/G169*100</f>
        <v>106.5515549673342</v>
      </c>
      <c r="M169" s="47" t="s">
        <v>566</v>
      </c>
    </row>
    <row r="170" spans="1:13" s="89" customFormat="1" x14ac:dyDescent="0.2">
      <c r="A170" s="47" t="s">
        <v>567</v>
      </c>
      <c r="B170" s="45">
        <v>101512.74699999974</v>
      </c>
      <c r="C170" s="114">
        <v>799752.91699999978</v>
      </c>
      <c r="D170" s="45">
        <v>128290.3130000002</v>
      </c>
      <c r="E170" s="45">
        <v>928043.23</v>
      </c>
      <c r="F170" s="45">
        <v>136655.95099999977</v>
      </c>
      <c r="G170" s="45">
        <v>947781.4369999998</v>
      </c>
      <c r="H170" s="112">
        <f>D170/D168*100</f>
        <v>96.922131850766576</v>
      </c>
      <c r="I170" s="112">
        <f>E170/E168*100</f>
        <v>96.886821993917323</v>
      </c>
      <c r="J170" s="105">
        <f t="shared" si="23"/>
        <v>126.37852564466661</v>
      </c>
      <c r="K170" s="105">
        <f>D170/F170*100</f>
        <v>93.878321479026127</v>
      </c>
      <c r="L170" s="105">
        <f>E170/G170*100</f>
        <v>97.917430514098598</v>
      </c>
      <c r="M170" s="47" t="s">
        <v>833</v>
      </c>
    </row>
    <row r="171" spans="1:13" s="89" customFormat="1" ht="45" x14ac:dyDescent="0.2">
      <c r="A171" s="42" t="s">
        <v>591</v>
      </c>
      <c r="B171" s="111"/>
      <c r="C171" s="111"/>
      <c r="D171" s="111"/>
      <c r="E171" s="111"/>
      <c r="F171" s="111"/>
      <c r="G171" s="111"/>
      <c r="H171" s="113"/>
      <c r="I171" s="113"/>
      <c r="J171" s="113"/>
      <c r="K171" s="113"/>
      <c r="L171" s="113"/>
      <c r="M171" s="42" t="s">
        <v>857</v>
      </c>
    </row>
    <row r="172" spans="1:13" s="89" customFormat="1" x14ac:dyDescent="0.2">
      <c r="A172" s="43" t="s">
        <v>557</v>
      </c>
      <c r="B172" s="45">
        <v>36919.442999999941</v>
      </c>
      <c r="C172" s="45">
        <v>275818.31799999991</v>
      </c>
      <c r="D172" s="45">
        <v>36315.443000000087</v>
      </c>
      <c r="E172" s="45">
        <v>312133.761</v>
      </c>
      <c r="F172" s="45">
        <v>39634.209000000032</v>
      </c>
      <c r="G172" s="45">
        <v>315980.87000000005</v>
      </c>
      <c r="H172" s="112">
        <f>H173+H174</f>
        <v>100</v>
      </c>
      <c r="I172" s="112">
        <f>I173+I174</f>
        <v>100.00000000000001</v>
      </c>
      <c r="J172" s="105">
        <f t="shared" ref="J172:J177" si="25">D172/B172*100</f>
        <v>98.364005654148528</v>
      </c>
      <c r="K172" s="105">
        <f t="shared" ref="K172:L177" si="26">D172/F172*100</f>
        <v>91.626511330149313</v>
      </c>
      <c r="L172" s="105">
        <f t="shared" si="26"/>
        <v>98.782486737250892</v>
      </c>
      <c r="M172" s="43" t="s">
        <v>558</v>
      </c>
    </row>
    <row r="173" spans="1:13" s="89" customFormat="1" x14ac:dyDescent="0.2">
      <c r="A173" s="47" t="s">
        <v>564</v>
      </c>
      <c r="B173" s="45">
        <v>22914.559999999939</v>
      </c>
      <c r="C173" s="118">
        <v>190881.38999999993</v>
      </c>
      <c r="D173" s="45">
        <v>23756.400000000081</v>
      </c>
      <c r="E173" s="119">
        <v>214637.79</v>
      </c>
      <c r="F173" s="45">
        <v>23573.889000000054</v>
      </c>
      <c r="G173" s="119">
        <v>208850.15000000005</v>
      </c>
      <c r="H173" s="112">
        <f>D173/D172*100</f>
        <v>65.4167980272195</v>
      </c>
      <c r="I173" s="112">
        <f>E173/E172*100</f>
        <v>68.764682587475704</v>
      </c>
      <c r="J173" s="105">
        <f t="shared" si="25"/>
        <v>103.67382136074244</v>
      </c>
      <c r="K173" s="105">
        <f t="shared" si="26"/>
        <v>100.77420827764155</v>
      </c>
      <c r="L173" s="105">
        <f t="shared" si="26"/>
        <v>102.77119264697676</v>
      </c>
      <c r="M173" s="47" t="s">
        <v>832</v>
      </c>
    </row>
    <row r="174" spans="1:13" s="89" customFormat="1" x14ac:dyDescent="0.2">
      <c r="A174" s="47" t="s">
        <v>565</v>
      </c>
      <c r="B174" s="45">
        <v>14004.883</v>
      </c>
      <c r="C174" s="45">
        <v>84936.928</v>
      </c>
      <c r="D174" s="45">
        <v>12559.043000000005</v>
      </c>
      <c r="E174" s="45">
        <v>97495.971000000005</v>
      </c>
      <c r="F174" s="45">
        <v>16060.320000000007</v>
      </c>
      <c r="G174" s="45">
        <v>107130.72</v>
      </c>
      <c r="H174" s="112">
        <f>D174/D172*100</f>
        <v>34.583201972780493</v>
      </c>
      <c r="I174" s="112">
        <f>E174/E172*100</f>
        <v>31.235317412524306</v>
      </c>
      <c r="J174" s="105">
        <f t="shared" si="25"/>
        <v>89.676172232213617</v>
      </c>
      <c r="K174" s="105">
        <f t="shared" si="26"/>
        <v>78.19920773683215</v>
      </c>
      <c r="L174" s="105">
        <f t="shared" si="26"/>
        <v>91.006548821850544</v>
      </c>
      <c r="M174" s="47" t="s">
        <v>565</v>
      </c>
    </row>
    <row r="175" spans="1:13" s="89" customFormat="1" x14ac:dyDescent="0.2">
      <c r="A175" s="43" t="s">
        <v>559</v>
      </c>
      <c r="B175" s="45">
        <v>36919.442999999941</v>
      </c>
      <c r="C175" s="45">
        <v>275818.31799999991</v>
      </c>
      <c r="D175" s="45">
        <v>36315.443000000087</v>
      </c>
      <c r="E175" s="45">
        <v>312133.761</v>
      </c>
      <c r="F175" s="45">
        <v>39634.209000000032</v>
      </c>
      <c r="G175" s="45">
        <v>315980.87000000005</v>
      </c>
      <c r="H175" s="112">
        <f>H176+H177</f>
        <v>100.00000000000001</v>
      </c>
      <c r="I175" s="112">
        <f>I176+I177</f>
        <v>100</v>
      </c>
      <c r="J175" s="105">
        <f t="shared" si="25"/>
        <v>98.364005654148528</v>
      </c>
      <c r="K175" s="105">
        <f t="shared" si="26"/>
        <v>91.626511330149313</v>
      </c>
      <c r="L175" s="105">
        <f t="shared" si="26"/>
        <v>98.782486737250892</v>
      </c>
      <c r="M175" s="43" t="s">
        <v>560</v>
      </c>
    </row>
    <row r="176" spans="1:13" s="89" customFormat="1" x14ac:dyDescent="0.2">
      <c r="A176" s="47" t="s">
        <v>566</v>
      </c>
      <c r="B176" s="45">
        <v>1046.5989999999999</v>
      </c>
      <c r="C176" s="45">
        <v>8659.2870000000003</v>
      </c>
      <c r="D176" s="45">
        <v>860.22299999999996</v>
      </c>
      <c r="E176" s="45">
        <v>9519.51</v>
      </c>
      <c r="F176" s="45">
        <v>1391.6470000000008</v>
      </c>
      <c r="G176" s="45">
        <v>21081.745999999999</v>
      </c>
      <c r="H176" s="112">
        <f>D176/D175*100</f>
        <v>2.3687525992729812</v>
      </c>
      <c r="I176" s="112">
        <f>E176/E175*100</f>
        <v>3.049817478731498</v>
      </c>
      <c r="J176" s="105">
        <f t="shared" si="25"/>
        <v>82.192224529165429</v>
      </c>
      <c r="K176" s="105">
        <f t="shared" si="26"/>
        <v>61.813304667059924</v>
      </c>
      <c r="L176" s="105">
        <f t="shared" si="26"/>
        <v>45.155225757866546</v>
      </c>
      <c r="M176" s="47" t="s">
        <v>566</v>
      </c>
    </row>
    <row r="177" spans="1:13" s="89" customFormat="1" x14ac:dyDescent="0.2">
      <c r="A177" s="47" t="s">
        <v>567</v>
      </c>
      <c r="B177" s="45">
        <v>35872.843999999939</v>
      </c>
      <c r="C177" s="45">
        <v>267159.0309999999</v>
      </c>
      <c r="D177" s="45">
        <v>35455.220000000088</v>
      </c>
      <c r="E177" s="45">
        <v>302614.25099999999</v>
      </c>
      <c r="F177" s="45">
        <v>38242.561000000074</v>
      </c>
      <c r="G177" s="45">
        <v>294899.12400000007</v>
      </c>
      <c r="H177" s="112">
        <f>D177/D175*100</f>
        <v>97.631247400727034</v>
      </c>
      <c r="I177" s="112">
        <f>E177/E175*100</f>
        <v>96.950182521268502</v>
      </c>
      <c r="J177" s="105">
        <f t="shared" si="25"/>
        <v>98.83582132490011</v>
      </c>
      <c r="K177" s="105">
        <f t="shared" si="26"/>
        <v>92.711416476527347</v>
      </c>
      <c r="L177" s="105">
        <f t="shared" si="26"/>
        <v>102.61619190160765</v>
      </c>
      <c r="M177" s="47" t="s">
        <v>833</v>
      </c>
    </row>
    <row r="178" spans="1:13" s="89" customFormat="1" ht="22.5" x14ac:dyDescent="0.2">
      <c r="A178" s="42" t="s">
        <v>592</v>
      </c>
      <c r="B178" s="111"/>
      <c r="C178" s="111"/>
      <c r="D178" s="111"/>
      <c r="E178" s="111"/>
      <c r="F178" s="111"/>
      <c r="G178" s="111"/>
      <c r="H178" s="113"/>
      <c r="I178" s="113"/>
      <c r="J178" s="113"/>
      <c r="K178" s="113"/>
      <c r="L178" s="113"/>
      <c r="M178" s="42" t="s">
        <v>858</v>
      </c>
    </row>
    <row r="179" spans="1:13" s="89" customFormat="1" x14ac:dyDescent="0.2">
      <c r="A179" s="43" t="s">
        <v>557</v>
      </c>
      <c r="B179" s="111">
        <v>227.286</v>
      </c>
      <c r="C179" s="111">
        <v>1171.952</v>
      </c>
      <c r="D179" s="111">
        <v>144.18299999999999</v>
      </c>
      <c r="E179" s="111">
        <v>1316.135</v>
      </c>
      <c r="F179" s="111">
        <v>149.45699999999999</v>
      </c>
      <c r="G179" s="111">
        <v>1295.9659999999999</v>
      </c>
      <c r="H179" s="112">
        <f>H180+H181+H182</f>
        <v>100</v>
      </c>
      <c r="I179" s="112"/>
      <c r="J179" s="105">
        <f>D179/B179*100</f>
        <v>63.436815289987059</v>
      </c>
      <c r="K179" s="105">
        <f>D179/F179*100</f>
        <v>96.471225837531861</v>
      </c>
      <c r="L179" s="105">
        <f>E179/G179*100</f>
        <v>101.55629082861743</v>
      </c>
      <c r="M179" s="43" t="s">
        <v>558</v>
      </c>
    </row>
    <row r="180" spans="1:13" s="89" customFormat="1" x14ac:dyDescent="0.2">
      <c r="A180" s="47" t="s">
        <v>564</v>
      </c>
      <c r="B180" s="111">
        <v>3.3330000000000002</v>
      </c>
      <c r="C180" s="111">
        <v>30.332999999999998</v>
      </c>
      <c r="D180" s="111">
        <v>2.3330000000000002</v>
      </c>
      <c r="E180" s="111" t="s">
        <v>561</v>
      </c>
      <c r="F180" s="111">
        <v>3</v>
      </c>
      <c r="G180" s="111">
        <v>28</v>
      </c>
      <c r="H180" s="112">
        <f>D180/D179*100</f>
        <v>1.6180825756157109</v>
      </c>
      <c r="I180" s="112"/>
      <c r="J180" s="105">
        <f>D180/B180*100</f>
        <v>69.99699969996999</v>
      </c>
      <c r="K180" s="105">
        <f>D180/F180*100</f>
        <v>77.76666666666668</v>
      </c>
      <c r="L180" s="105"/>
      <c r="M180" s="47" t="s">
        <v>832</v>
      </c>
    </row>
    <row r="181" spans="1:13" s="89" customFormat="1" x14ac:dyDescent="0.2">
      <c r="A181" s="47" t="s">
        <v>565</v>
      </c>
      <c r="B181" s="111">
        <v>223.953</v>
      </c>
      <c r="C181" s="111">
        <v>1141.6189999999999</v>
      </c>
      <c r="D181" s="111">
        <v>141.85</v>
      </c>
      <c r="E181" s="111" t="s">
        <v>561</v>
      </c>
      <c r="F181" s="111">
        <v>146.45699999999999</v>
      </c>
      <c r="G181" s="111">
        <v>810.73</v>
      </c>
      <c r="H181" s="112">
        <f>D181/D179*100</f>
        <v>98.381917424384284</v>
      </c>
      <c r="I181" s="112"/>
      <c r="J181" s="105">
        <f>D181/B181*100</f>
        <v>63.339182774957237</v>
      </c>
      <c r="K181" s="105">
        <f>D181/F181*100</f>
        <v>96.854366810736252</v>
      </c>
      <c r="L181" s="105"/>
      <c r="M181" s="47" t="s">
        <v>565</v>
      </c>
    </row>
    <row r="182" spans="1:13" s="89" customFormat="1" x14ac:dyDescent="0.2">
      <c r="A182" s="47" t="s">
        <v>588</v>
      </c>
      <c r="B182" s="111">
        <v>0</v>
      </c>
      <c r="C182" s="111">
        <v>0</v>
      </c>
      <c r="D182" s="111">
        <v>0</v>
      </c>
      <c r="E182" s="111">
        <v>0</v>
      </c>
      <c r="F182" s="111">
        <v>0</v>
      </c>
      <c r="G182" s="111">
        <v>457.23599999999999</v>
      </c>
      <c r="H182" s="112">
        <f>D182/D179*100</f>
        <v>0</v>
      </c>
      <c r="I182" s="112">
        <f>E182/E179*100</f>
        <v>0</v>
      </c>
      <c r="J182" s="105">
        <v>0</v>
      </c>
      <c r="K182" s="105">
        <v>0</v>
      </c>
      <c r="L182" s="105">
        <f>E182/G182*100</f>
        <v>0</v>
      </c>
      <c r="M182" s="47" t="s">
        <v>854</v>
      </c>
    </row>
    <row r="183" spans="1:13" s="89" customFormat="1" x14ac:dyDescent="0.2">
      <c r="A183" s="43" t="s">
        <v>559</v>
      </c>
      <c r="B183" s="111">
        <v>227.286</v>
      </c>
      <c r="C183" s="111">
        <v>1171.952</v>
      </c>
      <c r="D183" s="111">
        <v>144.18299999999999</v>
      </c>
      <c r="E183" s="111">
        <v>1316.135</v>
      </c>
      <c r="F183" s="111">
        <v>149.45699999999999</v>
      </c>
      <c r="G183" s="111">
        <v>1295.9659999999999</v>
      </c>
      <c r="H183" s="112">
        <f>H184+H185</f>
        <v>100</v>
      </c>
      <c r="I183" s="112">
        <f>I184+I185</f>
        <v>100.00000000000001</v>
      </c>
      <c r="J183" s="105">
        <f>D183/B183*100</f>
        <v>63.436815289987059</v>
      </c>
      <c r="K183" s="105">
        <f>D183/F183*100</f>
        <v>96.471225837531861</v>
      </c>
      <c r="L183" s="105">
        <f>E183/G183*100</f>
        <v>101.55629082861743</v>
      </c>
      <c r="M183" s="43" t="s">
        <v>560</v>
      </c>
    </row>
    <row r="184" spans="1:13" s="89" customFormat="1" x14ac:dyDescent="0.2">
      <c r="A184" s="47" t="s">
        <v>566</v>
      </c>
      <c r="B184" s="111">
        <v>6.274</v>
      </c>
      <c r="C184" s="111">
        <v>90.863</v>
      </c>
      <c r="D184" s="111">
        <v>0.75700000000000001</v>
      </c>
      <c r="E184" s="111">
        <v>91.62</v>
      </c>
      <c r="F184" s="111">
        <v>37.470999999999997</v>
      </c>
      <c r="G184" s="111">
        <v>1295.9659999999999</v>
      </c>
      <c r="H184" s="112">
        <f>D184/D183*100</f>
        <v>0.52502722234937549</v>
      </c>
      <c r="I184" s="112">
        <f>E184/E183*100</f>
        <v>6.9612919647300622</v>
      </c>
      <c r="J184" s="105">
        <f>D184/B184*100</f>
        <v>12.065667835511636</v>
      </c>
      <c r="K184" s="105">
        <f>D184/F184*100</f>
        <v>2.0202289770756057</v>
      </c>
      <c r="L184" s="105">
        <f>E184/G184*100</f>
        <v>7.0696299131304379</v>
      </c>
      <c r="M184" s="47" t="s">
        <v>566</v>
      </c>
    </row>
    <row r="185" spans="1:13" s="89" customFormat="1" x14ac:dyDescent="0.2">
      <c r="A185" s="47" t="s">
        <v>567</v>
      </c>
      <c r="B185" s="111">
        <v>221.012</v>
      </c>
      <c r="C185" s="111">
        <v>1081.0889999999999</v>
      </c>
      <c r="D185" s="111">
        <v>143.42599999999999</v>
      </c>
      <c r="E185" s="111">
        <v>1224.5150000000001</v>
      </c>
      <c r="F185" s="111">
        <v>111.986</v>
      </c>
      <c r="G185" s="111">
        <v>0</v>
      </c>
      <c r="H185" s="112">
        <f>D185/D183*100</f>
        <v>99.474972777650621</v>
      </c>
      <c r="I185" s="112">
        <f>E185/E183*100</f>
        <v>93.038708035269948</v>
      </c>
      <c r="J185" s="105">
        <f>D185/B185*100</f>
        <v>64.895118817077801</v>
      </c>
      <c r="K185" s="105">
        <f>D185/F185*100</f>
        <v>128.07493793867087</v>
      </c>
      <c r="L185" s="105">
        <v>0</v>
      </c>
      <c r="M185" s="47" t="s">
        <v>833</v>
      </c>
    </row>
    <row r="186" spans="1:13" s="89" customFormat="1" ht="67.5" x14ac:dyDescent="0.2">
      <c r="A186" s="42" t="s">
        <v>593</v>
      </c>
      <c r="B186" s="111"/>
      <c r="C186" s="111"/>
      <c r="D186" s="111"/>
      <c r="E186" s="111"/>
      <c r="F186" s="111"/>
      <c r="G186" s="111"/>
      <c r="H186" s="113"/>
      <c r="I186" s="113"/>
      <c r="J186" s="113"/>
      <c r="K186" s="113"/>
      <c r="L186" s="113"/>
      <c r="M186" s="42" t="s">
        <v>859</v>
      </c>
    </row>
    <row r="187" spans="1:13" s="89" customFormat="1" x14ac:dyDescent="0.2">
      <c r="A187" s="43" t="s">
        <v>557</v>
      </c>
      <c r="B187" s="111">
        <v>10.944000000000001</v>
      </c>
      <c r="C187" s="111">
        <v>381.69400000000002</v>
      </c>
      <c r="D187" s="111">
        <v>18.475999999999999</v>
      </c>
      <c r="E187" s="111">
        <v>400.17</v>
      </c>
      <c r="F187" s="111">
        <v>58.65</v>
      </c>
      <c r="G187" s="111">
        <v>374.68</v>
      </c>
      <c r="H187" s="112">
        <f>H188+H189+H190</f>
        <v>100</v>
      </c>
      <c r="I187" s="112">
        <f>I188+I189+I190</f>
        <v>99.999999999999986</v>
      </c>
      <c r="J187" s="105">
        <f>D187/B187*100</f>
        <v>168.82309941520467</v>
      </c>
      <c r="K187" s="105">
        <f t="shared" ref="K187:L192" si="27">D187/F187*100</f>
        <v>31.502131287297523</v>
      </c>
      <c r="L187" s="105">
        <f t="shared" si="27"/>
        <v>106.80313867833885</v>
      </c>
      <c r="M187" s="43" t="s">
        <v>558</v>
      </c>
    </row>
    <row r="188" spans="1:13" s="89" customFormat="1" x14ac:dyDescent="0.2">
      <c r="A188" s="47" t="s">
        <v>564</v>
      </c>
      <c r="B188" s="111">
        <v>9.4169999999999998</v>
      </c>
      <c r="C188" s="111">
        <v>74.915999999999997</v>
      </c>
      <c r="D188" s="111">
        <v>11.417</v>
      </c>
      <c r="E188" s="111">
        <v>86.332999999999998</v>
      </c>
      <c r="F188" s="111">
        <v>13.333</v>
      </c>
      <c r="G188" s="111">
        <v>84.997</v>
      </c>
      <c r="H188" s="112">
        <f>D188/D187*100</f>
        <v>61.793678285343148</v>
      </c>
      <c r="I188" s="112">
        <f>E188/E187*100</f>
        <v>21.574081015568382</v>
      </c>
      <c r="J188" s="105">
        <f>D188/B188*100</f>
        <v>121.23818625889349</v>
      </c>
      <c r="K188" s="105">
        <f t="shared" si="27"/>
        <v>85.62964074101852</v>
      </c>
      <c r="L188" s="105">
        <f t="shared" si="27"/>
        <v>101.57182018188877</v>
      </c>
      <c r="M188" s="47" t="s">
        <v>832</v>
      </c>
    </row>
    <row r="189" spans="1:13" s="89" customFormat="1" x14ac:dyDescent="0.2">
      <c r="A189" s="47" t="s">
        <v>565</v>
      </c>
      <c r="B189" s="111">
        <v>1.5269999999999999</v>
      </c>
      <c r="C189" s="111">
        <v>306.77800000000002</v>
      </c>
      <c r="D189" s="111">
        <v>7.0590000000000002</v>
      </c>
      <c r="E189" s="111">
        <v>313.83699999999999</v>
      </c>
      <c r="F189" s="111">
        <v>25.939</v>
      </c>
      <c r="G189" s="111">
        <v>201.01</v>
      </c>
      <c r="H189" s="112">
        <f>D189/D187*100</f>
        <v>38.206321714656852</v>
      </c>
      <c r="I189" s="112">
        <f>E189/E187*100</f>
        <v>78.425918984431604</v>
      </c>
      <c r="J189" s="106">
        <f>D189/B189</f>
        <v>4.6227897838899805</v>
      </c>
      <c r="K189" s="105">
        <f t="shared" si="27"/>
        <v>27.213847873857901</v>
      </c>
      <c r="L189" s="105">
        <f t="shared" si="27"/>
        <v>156.13004328142878</v>
      </c>
      <c r="M189" s="47" t="s">
        <v>565</v>
      </c>
    </row>
    <row r="190" spans="1:13" s="89" customFormat="1" x14ac:dyDescent="0.2">
      <c r="A190" s="47" t="s">
        <v>1213</v>
      </c>
      <c r="B190" s="111">
        <v>0</v>
      </c>
      <c r="C190" s="111">
        <v>0</v>
      </c>
      <c r="D190" s="111">
        <v>0</v>
      </c>
      <c r="E190" s="111">
        <v>0</v>
      </c>
      <c r="F190" s="111">
        <v>19.378</v>
      </c>
      <c r="G190" s="111">
        <v>88.673000000000002</v>
      </c>
      <c r="H190" s="112">
        <f>D190/D187*100</f>
        <v>0</v>
      </c>
      <c r="I190" s="112">
        <f>E190/E187*100</f>
        <v>0</v>
      </c>
      <c r="J190" s="105">
        <v>0</v>
      </c>
      <c r="K190" s="105">
        <f t="shared" si="27"/>
        <v>0</v>
      </c>
      <c r="L190" s="105">
        <f t="shared" si="27"/>
        <v>0</v>
      </c>
      <c r="M190" s="47" t="s">
        <v>1212</v>
      </c>
    </row>
    <row r="191" spans="1:13" s="89" customFormat="1" x14ac:dyDescent="0.2">
      <c r="A191" s="43" t="s">
        <v>559</v>
      </c>
      <c r="B191" s="111">
        <v>10.944000000000001</v>
      </c>
      <c r="C191" s="111">
        <v>381.69400000000002</v>
      </c>
      <c r="D191" s="111">
        <v>18.475999999999999</v>
      </c>
      <c r="E191" s="111">
        <v>400.17</v>
      </c>
      <c r="F191" s="111">
        <v>58.65</v>
      </c>
      <c r="G191" s="111">
        <v>374.68</v>
      </c>
      <c r="H191" s="112">
        <f>H192+H193</f>
        <v>100</v>
      </c>
      <c r="I191" s="112">
        <f>I192+I193</f>
        <v>99.999999999999986</v>
      </c>
      <c r="J191" s="105">
        <f>D191/B191*100</f>
        <v>168.82309941520467</v>
      </c>
      <c r="K191" s="105">
        <f t="shared" si="27"/>
        <v>31.502131287297523</v>
      </c>
      <c r="L191" s="105">
        <f t="shared" si="27"/>
        <v>106.80313867833885</v>
      </c>
      <c r="M191" s="43" t="s">
        <v>560</v>
      </c>
    </row>
    <row r="192" spans="1:13" s="89" customFormat="1" x14ac:dyDescent="0.2">
      <c r="A192" s="47" t="s">
        <v>566</v>
      </c>
      <c r="B192" s="111">
        <v>0.52</v>
      </c>
      <c r="C192" s="111">
        <v>28.12</v>
      </c>
      <c r="D192" s="111">
        <v>0</v>
      </c>
      <c r="E192" s="111">
        <v>28.12</v>
      </c>
      <c r="F192" s="111">
        <v>58.65</v>
      </c>
      <c r="G192" s="111">
        <v>374.68</v>
      </c>
      <c r="H192" s="112">
        <f>D192/D191*100</f>
        <v>0</v>
      </c>
      <c r="I192" s="112">
        <f>E192/E191*100</f>
        <v>7.0270135192543171</v>
      </c>
      <c r="J192" s="105">
        <f>D192/B192*100</f>
        <v>0</v>
      </c>
      <c r="K192" s="105">
        <f t="shared" si="27"/>
        <v>0</v>
      </c>
      <c r="L192" s="105">
        <f t="shared" si="27"/>
        <v>7.5050709939148073</v>
      </c>
      <c r="M192" s="47" t="s">
        <v>566</v>
      </c>
    </row>
    <row r="193" spans="1:13" s="89" customFormat="1" x14ac:dyDescent="0.2">
      <c r="A193" s="47" t="s">
        <v>567</v>
      </c>
      <c r="B193" s="111">
        <v>10.423999999999999</v>
      </c>
      <c r="C193" s="111">
        <v>353.57400000000001</v>
      </c>
      <c r="D193" s="111">
        <v>18.475999999999999</v>
      </c>
      <c r="E193" s="111">
        <v>372.05</v>
      </c>
      <c r="F193" s="111">
        <v>0</v>
      </c>
      <c r="G193" s="111">
        <v>0</v>
      </c>
      <c r="H193" s="112">
        <f>D193/D191*100</f>
        <v>100</v>
      </c>
      <c r="I193" s="112">
        <f>E193/E191*100</f>
        <v>92.972986480745675</v>
      </c>
      <c r="J193" s="105">
        <f>D193/B193*100</f>
        <v>177.24481964696855</v>
      </c>
      <c r="K193" s="105">
        <v>0</v>
      </c>
      <c r="L193" s="105">
        <v>0</v>
      </c>
      <c r="M193" s="47" t="s">
        <v>833</v>
      </c>
    </row>
    <row r="194" spans="1:13" s="89" customFormat="1" ht="56.25" x14ac:dyDescent="0.2">
      <c r="A194" s="42" t="s">
        <v>594</v>
      </c>
      <c r="B194" s="111"/>
      <c r="C194" s="111"/>
      <c r="D194" s="111"/>
      <c r="E194" s="111"/>
      <c r="F194" s="111"/>
      <c r="G194" s="111"/>
      <c r="H194" s="113"/>
      <c r="I194" s="113"/>
      <c r="J194" s="113"/>
      <c r="K194" s="113"/>
      <c r="L194" s="113"/>
      <c r="M194" s="42" t="s">
        <v>860</v>
      </c>
    </row>
    <row r="195" spans="1:13" s="89" customFormat="1" x14ac:dyDescent="0.2">
      <c r="A195" s="43" t="s">
        <v>557</v>
      </c>
      <c r="B195" s="111">
        <v>14504.486999999999</v>
      </c>
      <c r="C195" s="111">
        <v>108367.52</v>
      </c>
      <c r="D195" s="111">
        <v>14983.18</v>
      </c>
      <c r="E195" s="111">
        <v>123350.69899999999</v>
      </c>
      <c r="F195" s="111">
        <v>14683.9</v>
      </c>
      <c r="G195" s="111">
        <v>121825.553</v>
      </c>
      <c r="H195" s="112">
        <f>H196+H197</f>
        <v>99.999993325849374</v>
      </c>
      <c r="I195" s="112">
        <f>I196+I197</f>
        <v>100.00000081069668</v>
      </c>
      <c r="J195" s="105">
        <f t="shared" ref="J195:J200" si="28">D195/B195*100</f>
        <v>103.30030975931794</v>
      </c>
      <c r="K195" s="105">
        <f t="shared" ref="K195:L200" si="29">D195/F195*100</f>
        <v>102.03815062755808</v>
      </c>
      <c r="L195" s="105">
        <f t="shared" si="29"/>
        <v>101.2519097697016</v>
      </c>
      <c r="M195" s="43" t="s">
        <v>558</v>
      </c>
    </row>
    <row r="196" spans="1:13" s="89" customFormat="1" x14ac:dyDescent="0.2">
      <c r="A196" s="47" t="s">
        <v>564</v>
      </c>
      <c r="B196" s="111">
        <v>9447.4969999999994</v>
      </c>
      <c r="C196" s="111">
        <v>69022.320000000007</v>
      </c>
      <c r="D196" s="111">
        <v>9514.4969999999994</v>
      </c>
      <c r="E196" s="111">
        <v>78536.817999999999</v>
      </c>
      <c r="F196" s="111">
        <v>8710.4989999999998</v>
      </c>
      <c r="G196" s="111">
        <v>74950.490999999995</v>
      </c>
      <c r="H196" s="112">
        <f>D196/D195*100</f>
        <v>63.501185996564146</v>
      </c>
      <c r="I196" s="112">
        <f>E196/E195*100</f>
        <v>63.66953623829891</v>
      </c>
      <c r="J196" s="105">
        <f t="shared" si="28"/>
        <v>100.70918254856286</v>
      </c>
      <c r="K196" s="105">
        <f t="shared" si="29"/>
        <v>109.23021746515325</v>
      </c>
      <c r="L196" s="105">
        <f t="shared" si="29"/>
        <v>104.78492795997829</v>
      </c>
      <c r="M196" s="47" t="s">
        <v>832</v>
      </c>
    </row>
    <row r="197" spans="1:13" s="89" customFormat="1" x14ac:dyDescent="0.2">
      <c r="A197" s="47" t="s">
        <v>565</v>
      </c>
      <c r="B197" s="111">
        <v>5056.99</v>
      </c>
      <c r="C197" s="111">
        <v>39345.199000000001</v>
      </c>
      <c r="D197" s="111">
        <v>5468.6819999999998</v>
      </c>
      <c r="E197" s="111">
        <v>44813.881999999998</v>
      </c>
      <c r="F197" s="111">
        <v>5973.4009999999998</v>
      </c>
      <c r="G197" s="111">
        <v>46875.061999999998</v>
      </c>
      <c r="H197" s="112">
        <f>D197/D195*100</f>
        <v>36.498807329285235</v>
      </c>
      <c r="I197" s="112">
        <f>E197/E195*100</f>
        <v>36.330464572397766</v>
      </c>
      <c r="J197" s="105">
        <f t="shared" si="28"/>
        <v>108.14104833112188</v>
      </c>
      <c r="K197" s="105">
        <f t="shared" si="29"/>
        <v>91.550558885967988</v>
      </c>
      <c r="L197" s="105">
        <f t="shared" si="29"/>
        <v>95.602821816001011</v>
      </c>
      <c r="M197" s="47" t="s">
        <v>565</v>
      </c>
    </row>
    <row r="198" spans="1:13" s="89" customFormat="1" x14ac:dyDescent="0.2">
      <c r="A198" s="43" t="s">
        <v>559</v>
      </c>
      <c r="B198" s="111">
        <v>14504.486999999999</v>
      </c>
      <c r="C198" s="111">
        <v>108367.52</v>
      </c>
      <c r="D198" s="111">
        <v>14983.18</v>
      </c>
      <c r="E198" s="111">
        <v>123350.69899999999</v>
      </c>
      <c r="F198" s="111">
        <v>14683.9</v>
      </c>
      <c r="G198" s="111">
        <v>121825.553</v>
      </c>
      <c r="H198" s="112">
        <f>H199+H200</f>
        <v>100</v>
      </c>
      <c r="I198" s="112">
        <f>I199+I200</f>
        <v>100.00000000000001</v>
      </c>
      <c r="J198" s="105">
        <f t="shared" si="28"/>
        <v>103.30030975931794</v>
      </c>
      <c r="K198" s="105">
        <f t="shared" si="29"/>
        <v>102.03815062755808</v>
      </c>
      <c r="L198" s="105">
        <f t="shared" si="29"/>
        <v>101.2519097697016</v>
      </c>
      <c r="M198" s="43" t="s">
        <v>560</v>
      </c>
    </row>
    <row r="199" spans="1:13" s="89" customFormat="1" x14ac:dyDescent="0.2">
      <c r="A199" s="47" t="s">
        <v>566</v>
      </c>
      <c r="B199" s="111">
        <v>44.027000000000001</v>
      </c>
      <c r="C199" s="111">
        <v>477.72500000000002</v>
      </c>
      <c r="D199" s="111">
        <v>37.99</v>
      </c>
      <c r="E199" s="111">
        <v>515.71500000000003</v>
      </c>
      <c r="F199" s="111">
        <v>34.287999999999997</v>
      </c>
      <c r="G199" s="111">
        <v>379.82600000000002</v>
      </c>
      <c r="H199" s="112">
        <f>D199/D198*100</f>
        <v>0.25355098183429686</v>
      </c>
      <c r="I199" s="112">
        <f>E199/E198*100</f>
        <v>0.41808842931648088</v>
      </c>
      <c r="J199" s="105">
        <f t="shared" si="28"/>
        <v>86.287959661117043</v>
      </c>
      <c r="K199" s="105">
        <f t="shared" si="29"/>
        <v>110.79678021465239</v>
      </c>
      <c r="L199" s="105">
        <f t="shared" si="29"/>
        <v>135.77664509538579</v>
      </c>
      <c r="M199" s="47" t="s">
        <v>566</v>
      </c>
    </row>
    <row r="200" spans="1:13" s="89" customFormat="1" x14ac:dyDescent="0.2">
      <c r="A200" s="47" t="s">
        <v>567</v>
      </c>
      <c r="B200" s="111">
        <v>14460.46</v>
      </c>
      <c r="C200" s="111">
        <v>107889.79399999999</v>
      </c>
      <c r="D200" s="111">
        <v>14945.19</v>
      </c>
      <c r="E200" s="111">
        <v>122834.984</v>
      </c>
      <c r="F200" s="111">
        <v>14649.611999999999</v>
      </c>
      <c r="G200" s="111">
        <v>121445.726</v>
      </c>
      <c r="H200" s="112">
        <f>D200/D198*100</f>
        <v>99.746449018165706</v>
      </c>
      <c r="I200" s="112">
        <f>E200/E198*100</f>
        <v>99.58191157068353</v>
      </c>
      <c r="J200" s="105">
        <f t="shared" si="28"/>
        <v>103.35210636452783</v>
      </c>
      <c r="K200" s="105">
        <f t="shared" si="29"/>
        <v>102.01765070638049</v>
      </c>
      <c r="L200" s="105">
        <f t="shared" si="29"/>
        <v>101.14393321671938</v>
      </c>
      <c r="M200" s="47" t="s">
        <v>833</v>
      </c>
    </row>
    <row r="201" spans="1:13" s="89" customFormat="1" ht="33.75" x14ac:dyDescent="0.2">
      <c r="A201" s="42" t="s">
        <v>595</v>
      </c>
      <c r="B201" s="111"/>
      <c r="C201" s="111"/>
      <c r="D201" s="111"/>
      <c r="E201" s="111"/>
      <c r="F201" s="111"/>
      <c r="G201" s="111"/>
      <c r="H201" s="113"/>
      <c r="I201" s="113"/>
      <c r="J201" s="113"/>
      <c r="K201" s="113"/>
      <c r="L201" s="113"/>
      <c r="M201" s="42" t="s">
        <v>861</v>
      </c>
    </row>
    <row r="202" spans="1:13" s="89" customFormat="1" x14ac:dyDescent="0.2">
      <c r="A202" s="43" t="s">
        <v>557</v>
      </c>
      <c r="B202" s="111">
        <v>8659.2440000000006</v>
      </c>
      <c r="C202" s="111">
        <v>67838.998000000007</v>
      </c>
      <c r="D202" s="111">
        <v>9183.1689999999999</v>
      </c>
      <c r="E202" s="111">
        <v>77022.168000000005</v>
      </c>
      <c r="F202" s="111">
        <v>9880.9850000000006</v>
      </c>
      <c r="G202" s="111">
        <v>79323.718999999997</v>
      </c>
      <c r="H202" s="112">
        <f>H203+H204</f>
        <v>100.00001088948704</v>
      </c>
      <c r="I202" s="112">
        <f>I203+I204</f>
        <v>99.999998701672467</v>
      </c>
      <c r="J202" s="105">
        <f t="shared" ref="J202:J207" si="30">D202/B202*100</f>
        <v>106.05047045677426</v>
      </c>
      <c r="K202" s="105">
        <f t="shared" ref="K202:L205" si="31">D202/F202*100</f>
        <v>92.937789096937195</v>
      </c>
      <c r="L202" s="105">
        <f t="shared" si="31"/>
        <v>97.098533668094916</v>
      </c>
      <c r="M202" s="43" t="s">
        <v>558</v>
      </c>
    </row>
    <row r="203" spans="1:13" s="89" customFormat="1" x14ac:dyDescent="0.2">
      <c r="A203" s="47" t="s">
        <v>564</v>
      </c>
      <c r="B203" s="111">
        <v>5665.8329999999996</v>
      </c>
      <c r="C203" s="111">
        <v>41643.574999999997</v>
      </c>
      <c r="D203" s="111">
        <v>5910.8329999999996</v>
      </c>
      <c r="E203" s="111">
        <v>47554.406999999999</v>
      </c>
      <c r="F203" s="111">
        <v>5516.0820000000003</v>
      </c>
      <c r="G203" s="111">
        <v>45348.737999999998</v>
      </c>
      <c r="H203" s="112">
        <f>D203/D202*100</f>
        <v>64.365939470350582</v>
      </c>
      <c r="I203" s="112">
        <f>E203/E202*100</f>
        <v>61.741195080356604</v>
      </c>
      <c r="J203" s="105">
        <f t="shared" si="30"/>
        <v>104.32416557282926</v>
      </c>
      <c r="K203" s="105">
        <f t="shared" si="31"/>
        <v>107.15636569579638</v>
      </c>
      <c r="L203" s="105">
        <f t="shared" si="31"/>
        <v>104.86379356356071</v>
      </c>
      <c r="M203" s="47" t="s">
        <v>832</v>
      </c>
    </row>
    <row r="204" spans="1:13" s="89" customFormat="1" x14ac:dyDescent="0.2">
      <c r="A204" s="47" t="s">
        <v>565</v>
      </c>
      <c r="B204" s="111">
        <v>2993.4110000000001</v>
      </c>
      <c r="C204" s="111">
        <v>26195.423999999999</v>
      </c>
      <c r="D204" s="111">
        <v>3272.337</v>
      </c>
      <c r="E204" s="111">
        <v>29467.759999999998</v>
      </c>
      <c r="F204" s="111">
        <v>4364.9030000000002</v>
      </c>
      <c r="G204" s="111">
        <v>33974.981</v>
      </c>
      <c r="H204" s="112">
        <f>D204/D202*100</f>
        <v>35.634071419136468</v>
      </c>
      <c r="I204" s="112">
        <f>E204/E202*100</f>
        <v>38.25880362131587</v>
      </c>
      <c r="J204" s="105">
        <f t="shared" si="30"/>
        <v>109.31799876462003</v>
      </c>
      <c r="K204" s="105">
        <f t="shared" si="31"/>
        <v>74.969294850309382</v>
      </c>
      <c r="L204" s="105">
        <f t="shared" si="31"/>
        <v>86.733705605309979</v>
      </c>
      <c r="M204" s="47" t="s">
        <v>565</v>
      </c>
    </row>
    <row r="205" spans="1:13" s="89" customFormat="1" x14ac:dyDescent="0.2">
      <c r="A205" s="43" t="s">
        <v>559</v>
      </c>
      <c r="B205" s="111">
        <v>8659.2440000000006</v>
      </c>
      <c r="C205" s="111">
        <v>67838.998000000007</v>
      </c>
      <c r="D205" s="111">
        <v>9183.1689999999999</v>
      </c>
      <c r="E205" s="111">
        <v>77022.168000000005</v>
      </c>
      <c r="F205" s="111">
        <v>9880.9850000000006</v>
      </c>
      <c r="G205" s="111">
        <v>79323.718999999997</v>
      </c>
      <c r="H205" s="112">
        <f>H206+H207</f>
        <v>100</v>
      </c>
      <c r="I205" s="112">
        <f>I206+I207</f>
        <v>99.999998701672482</v>
      </c>
      <c r="J205" s="105">
        <f t="shared" si="30"/>
        <v>106.05047045677426</v>
      </c>
      <c r="K205" s="105">
        <f t="shared" si="31"/>
        <v>92.937789096937195</v>
      </c>
      <c r="L205" s="105">
        <f t="shared" si="31"/>
        <v>97.098533668094916</v>
      </c>
      <c r="M205" s="43" t="s">
        <v>560</v>
      </c>
    </row>
    <row r="206" spans="1:13" s="89" customFormat="1" x14ac:dyDescent="0.2">
      <c r="A206" s="47" t="s">
        <v>566</v>
      </c>
      <c r="B206" s="111">
        <v>21.228000000000002</v>
      </c>
      <c r="C206" s="111">
        <v>96.566999999999993</v>
      </c>
      <c r="D206" s="111">
        <v>16.068999999999999</v>
      </c>
      <c r="E206" s="111">
        <v>112.636</v>
      </c>
      <c r="F206" s="111">
        <v>5.5490000000000004</v>
      </c>
      <c r="G206" s="111">
        <v>58.738</v>
      </c>
      <c r="H206" s="112">
        <f>D206/D205*100</f>
        <v>0.17498316757537621</v>
      </c>
      <c r="I206" s="112">
        <f>E206/E205*100</f>
        <v>0.14623841800973453</v>
      </c>
      <c r="J206" s="105">
        <f t="shared" si="30"/>
        <v>75.697192387412841</v>
      </c>
      <c r="K206" s="106">
        <f>D206/F206</f>
        <v>2.8958370877635606</v>
      </c>
      <c r="L206" s="105">
        <f>E206/G206*100</f>
        <v>191.76001906772447</v>
      </c>
      <c r="M206" s="47" t="s">
        <v>566</v>
      </c>
    </row>
    <row r="207" spans="1:13" s="89" customFormat="1" x14ac:dyDescent="0.2">
      <c r="A207" s="47" t="s">
        <v>567</v>
      </c>
      <c r="B207" s="111">
        <v>8638.0149999999994</v>
      </c>
      <c r="C207" s="111">
        <v>67742.430999999997</v>
      </c>
      <c r="D207" s="111">
        <v>9167.1</v>
      </c>
      <c r="E207" s="111">
        <v>76909.531000000003</v>
      </c>
      <c r="F207" s="111">
        <v>9875.4359999999997</v>
      </c>
      <c r="G207" s="111">
        <v>79264.981</v>
      </c>
      <c r="H207" s="112">
        <f>D207/D205*100</f>
        <v>99.825016832424623</v>
      </c>
      <c r="I207" s="112">
        <f>E207/E205*100</f>
        <v>99.853760283662751</v>
      </c>
      <c r="J207" s="105">
        <f t="shared" si="30"/>
        <v>106.12507618937916</v>
      </c>
      <c r="K207" s="105">
        <f>D207/F207*100</f>
        <v>92.827293903783087</v>
      </c>
      <c r="L207" s="105">
        <f>E207/G207*100</f>
        <v>97.028385082184016</v>
      </c>
      <c r="M207" s="47" t="s">
        <v>833</v>
      </c>
    </row>
    <row r="208" spans="1:13" s="89" customFormat="1" ht="22.5" x14ac:dyDescent="0.2">
      <c r="A208" s="42" t="s">
        <v>596</v>
      </c>
      <c r="B208" s="111"/>
      <c r="C208" s="111"/>
      <c r="D208" s="111"/>
      <c r="E208" s="111"/>
      <c r="F208" s="111"/>
      <c r="G208" s="111"/>
      <c r="H208" s="113"/>
      <c r="I208" s="113"/>
      <c r="J208" s="113"/>
      <c r="K208" s="113"/>
      <c r="L208" s="113"/>
      <c r="M208" s="42" t="s">
        <v>862</v>
      </c>
    </row>
    <row r="209" spans="1:13" s="89" customFormat="1" x14ac:dyDescent="0.2">
      <c r="A209" s="43" t="s">
        <v>557</v>
      </c>
      <c r="B209" s="111">
        <v>9685.5040000000008</v>
      </c>
      <c r="C209" s="111">
        <v>70843.055999999997</v>
      </c>
      <c r="D209" s="111">
        <v>9791.2489999999998</v>
      </c>
      <c r="E209" s="111">
        <v>80634.304999999993</v>
      </c>
      <c r="F209" s="111">
        <v>8640.2720000000008</v>
      </c>
      <c r="G209" s="111">
        <v>75335.218999999997</v>
      </c>
      <c r="H209" s="112">
        <f>H210+H211</f>
        <v>100</v>
      </c>
      <c r="I209" s="112">
        <f>I210+I211</f>
        <v>100</v>
      </c>
      <c r="J209" s="105">
        <f t="shared" ref="J209:J214" si="32">D209/B209*100</f>
        <v>101.09178624055082</v>
      </c>
      <c r="K209" s="105">
        <f t="shared" ref="K209:L214" si="33">D209/F209*100</f>
        <v>113.32107368842091</v>
      </c>
      <c r="L209" s="105">
        <f t="shared" si="33"/>
        <v>107.03400888766248</v>
      </c>
      <c r="M209" s="43" t="s">
        <v>558</v>
      </c>
    </row>
    <row r="210" spans="1:13" s="89" customFormat="1" x14ac:dyDescent="0.2">
      <c r="A210" s="47" t="s">
        <v>564</v>
      </c>
      <c r="B210" s="111">
        <v>5478.5839999999998</v>
      </c>
      <c r="C210" s="111">
        <v>37975.665999999997</v>
      </c>
      <c r="D210" s="111">
        <v>5695.5839999999998</v>
      </c>
      <c r="E210" s="111">
        <v>43671.250999999997</v>
      </c>
      <c r="F210" s="111">
        <v>4415.9160000000002</v>
      </c>
      <c r="G210" s="111">
        <v>38512.243999999999</v>
      </c>
      <c r="H210" s="112">
        <f>D210/D209*100</f>
        <v>58.170147649191641</v>
      </c>
      <c r="I210" s="112">
        <f>E210/E209*100</f>
        <v>54.15964210270058</v>
      </c>
      <c r="J210" s="105">
        <f t="shared" si="32"/>
        <v>103.96087748221072</v>
      </c>
      <c r="K210" s="105">
        <f t="shared" si="33"/>
        <v>128.97854035266974</v>
      </c>
      <c r="L210" s="105">
        <f t="shared" si="33"/>
        <v>113.39575798283788</v>
      </c>
      <c r="M210" s="47" t="s">
        <v>832</v>
      </c>
    </row>
    <row r="211" spans="1:13" s="89" customFormat="1" x14ac:dyDescent="0.2">
      <c r="A211" s="47" t="s">
        <v>565</v>
      </c>
      <c r="B211" s="111">
        <v>4206.92</v>
      </c>
      <c r="C211" s="111">
        <v>32867.39</v>
      </c>
      <c r="D211" s="111">
        <v>4095.665</v>
      </c>
      <c r="E211" s="111">
        <v>36963.053999999996</v>
      </c>
      <c r="F211" s="111">
        <v>4224.3559999999998</v>
      </c>
      <c r="G211" s="111">
        <v>36822.974999999999</v>
      </c>
      <c r="H211" s="112">
        <f>D211/D209*100</f>
        <v>41.829852350808359</v>
      </c>
      <c r="I211" s="112">
        <f>E211/E209*100</f>
        <v>45.84035789729942</v>
      </c>
      <c r="J211" s="105">
        <f t="shared" si="32"/>
        <v>97.355428674659834</v>
      </c>
      <c r="K211" s="105">
        <f t="shared" si="33"/>
        <v>96.953594820133532</v>
      </c>
      <c r="L211" s="105">
        <f t="shared" si="33"/>
        <v>100.38041195748035</v>
      </c>
      <c r="M211" s="47" t="s">
        <v>565</v>
      </c>
    </row>
    <row r="212" spans="1:13" s="89" customFormat="1" x14ac:dyDescent="0.2">
      <c r="A212" s="43" t="s">
        <v>559</v>
      </c>
      <c r="B212" s="111">
        <v>9685.5040000000008</v>
      </c>
      <c r="C212" s="111">
        <v>70843.055999999997</v>
      </c>
      <c r="D212" s="111">
        <v>9791.2489999999998</v>
      </c>
      <c r="E212" s="111">
        <v>80634.304999999993</v>
      </c>
      <c r="F212" s="111">
        <v>8640.2720000000008</v>
      </c>
      <c r="G212" s="111">
        <v>75335.218999999997</v>
      </c>
      <c r="H212" s="112">
        <f>H213+H214</f>
        <v>100.00000000000001</v>
      </c>
      <c r="I212" s="112">
        <f>I213+I214</f>
        <v>100</v>
      </c>
      <c r="J212" s="105">
        <f t="shared" si="32"/>
        <v>101.09178624055082</v>
      </c>
      <c r="K212" s="105">
        <f t="shared" si="33"/>
        <v>113.32107368842091</v>
      </c>
      <c r="L212" s="105">
        <f t="shared" si="33"/>
        <v>107.03400888766248</v>
      </c>
      <c r="M212" s="43" t="s">
        <v>560</v>
      </c>
    </row>
    <row r="213" spans="1:13" s="89" customFormat="1" x14ac:dyDescent="0.2">
      <c r="A213" s="47" t="s">
        <v>566</v>
      </c>
      <c r="B213" s="111">
        <v>1528.8710000000001</v>
      </c>
      <c r="C213" s="111">
        <v>13978.279</v>
      </c>
      <c r="D213" s="111">
        <v>2161.2089999999998</v>
      </c>
      <c r="E213" s="111">
        <v>16139.487999999999</v>
      </c>
      <c r="F213" s="111">
        <v>2379.1039999999998</v>
      </c>
      <c r="G213" s="111">
        <v>17748.491000000002</v>
      </c>
      <c r="H213" s="112">
        <f>D213/D212*100</f>
        <v>22.072863227153146</v>
      </c>
      <c r="I213" s="112">
        <f>E213/E212*100</f>
        <v>20.015659588062427</v>
      </c>
      <c r="J213" s="105">
        <f t="shared" si="32"/>
        <v>141.35980079418079</v>
      </c>
      <c r="K213" s="105">
        <f t="shared" si="33"/>
        <v>90.841299917952298</v>
      </c>
      <c r="L213" s="105">
        <f t="shared" si="33"/>
        <v>90.934423664524473</v>
      </c>
      <c r="M213" s="47" t="s">
        <v>566</v>
      </c>
    </row>
    <row r="214" spans="1:13" s="89" customFormat="1" x14ac:dyDescent="0.2">
      <c r="A214" s="47" t="s">
        <v>567</v>
      </c>
      <c r="B214" s="111">
        <v>8156.634</v>
      </c>
      <c r="C214" s="111">
        <v>56864.777000000002</v>
      </c>
      <c r="D214" s="111">
        <v>7630.04</v>
      </c>
      <c r="E214" s="111">
        <v>64494.817000000003</v>
      </c>
      <c r="F214" s="111">
        <v>6261.1689999999999</v>
      </c>
      <c r="G214" s="111">
        <v>57586.728000000003</v>
      </c>
      <c r="H214" s="112">
        <f>D214/D212*100</f>
        <v>77.927136772846865</v>
      </c>
      <c r="I214" s="112">
        <f>E214/E212*100</f>
        <v>79.98434041193758</v>
      </c>
      <c r="J214" s="105">
        <f t="shared" si="32"/>
        <v>93.543979048220137</v>
      </c>
      <c r="K214" s="105">
        <f t="shared" si="33"/>
        <v>121.86286618361524</v>
      </c>
      <c r="L214" s="105">
        <f t="shared" si="33"/>
        <v>111.99597414181963</v>
      </c>
      <c r="M214" s="47" t="s">
        <v>833</v>
      </c>
    </row>
    <row r="215" spans="1:13" s="89" customFormat="1" x14ac:dyDescent="0.2">
      <c r="A215" s="42" t="s">
        <v>597</v>
      </c>
      <c r="B215" s="111"/>
      <c r="C215" s="111"/>
      <c r="D215" s="111"/>
      <c r="E215" s="111"/>
      <c r="F215" s="111"/>
      <c r="G215" s="111"/>
      <c r="H215" s="113"/>
      <c r="I215" s="113"/>
      <c r="J215" s="113"/>
      <c r="K215" s="113"/>
      <c r="L215" s="113"/>
      <c r="M215" s="42" t="s">
        <v>863</v>
      </c>
    </row>
    <row r="216" spans="1:13" s="89" customFormat="1" x14ac:dyDescent="0.2">
      <c r="A216" s="43" t="s">
        <v>557</v>
      </c>
      <c r="B216" s="111">
        <v>10998.028</v>
      </c>
      <c r="C216" s="111">
        <v>82204.510999999999</v>
      </c>
      <c r="D216" s="111">
        <v>12859.814</v>
      </c>
      <c r="E216" s="111">
        <v>95064.324999999997</v>
      </c>
      <c r="F216" s="111">
        <v>12475.39</v>
      </c>
      <c r="G216" s="111">
        <v>111032.33</v>
      </c>
      <c r="H216" s="112">
        <f>H217+H218</f>
        <v>100</v>
      </c>
      <c r="I216" s="112">
        <f>I217+I218</f>
        <v>99.999998948080673</v>
      </c>
      <c r="J216" s="105">
        <f t="shared" ref="J216:J221" si="34">D216/B216*100</f>
        <v>116.92836206636316</v>
      </c>
      <c r="K216" s="105">
        <f t="shared" ref="K216:L219" si="35">D216/F216*100</f>
        <v>103.08145877603828</v>
      </c>
      <c r="L216" s="105">
        <f t="shared" si="35"/>
        <v>85.618598655004348</v>
      </c>
      <c r="M216" s="43" t="s">
        <v>558</v>
      </c>
    </row>
    <row r="217" spans="1:13" s="89" customFormat="1" x14ac:dyDescent="0.2">
      <c r="A217" s="47" t="s">
        <v>564</v>
      </c>
      <c r="B217" s="111">
        <v>7895.61</v>
      </c>
      <c r="C217" s="111">
        <v>51201.444000000003</v>
      </c>
      <c r="D217" s="111">
        <v>8667.9359999999997</v>
      </c>
      <c r="E217" s="111">
        <v>59869.38</v>
      </c>
      <c r="F217" s="111">
        <v>6954.9040000000005</v>
      </c>
      <c r="G217" s="111">
        <v>62574.525999999998</v>
      </c>
      <c r="H217" s="112">
        <f>D217/D216*100</f>
        <v>67.403276594824774</v>
      </c>
      <c r="I217" s="112">
        <f>E217/E216*100</f>
        <v>62.977757428982947</v>
      </c>
      <c r="J217" s="105">
        <f t="shared" si="34"/>
        <v>109.78171414241584</v>
      </c>
      <c r="K217" s="105">
        <f t="shared" si="35"/>
        <v>124.63056283738783</v>
      </c>
      <c r="L217" s="105">
        <f t="shared" si="35"/>
        <v>95.676921308201358</v>
      </c>
      <c r="M217" s="47" t="s">
        <v>832</v>
      </c>
    </row>
    <row r="218" spans="1:13" s="89" customFormat="1" x14ac:dyDescent="0.2">
      <c r="A218" s="47" t="s">
        <v>565</v>
      </c>
      <c r="B218" s="111">
        <v>3102.4180000000001</v>
      </c>
      <c r="C218" s="111">
        <v>31003.065999999999</v>
      </c>
      <c r="D218" s="111">
        <v>4191.8779999999997</v>
      </c>
      <c r="E218" s="111">
        <v>35194.944000000003</v>
      </c>
      <c r="F218" s="111">
        <v>5520.4859999999999</v>
      </c>
      <c r="G218" s="111">
        <v>48457.803</v>
      </c>
      <c r="H218" s="112">
        <f>D218/D216*100</f>
        <v>32.596723405175219</v>
      </c>
      <c r="I218" s="112">
        <f>E218/E216*100</f>
        <v>37.022241519097733</v>
      </c>
      <c r="J218" s="105">
        <f t="shared" si="34"/>
        <v>135.1164801132536</v>
      </c>
      <c r="K218" s="105">
        <f t="shared" si="35"/>
        <v>75.933133423397862</v>
      </c>
      <c r="L218" s="105">
        <f t="shared" si="35"/>
        <v>72.630086015249191</v>
      </c>
      <c r="M218" s="47" t="s">
        <v>565</v>
      </c>
    </row>
    <row r="219" spans="1:13" s="89" customFormat="1" x14ac:dyDescent="0.2">
      <c r="A219" s="43" t="s">
        <v>559</v>
      </c>
      <c r="B219" s="111">
        <v>10998.028</v>
      </c>
      <c r="C219" s="111">
        <v>82204.510999999999</v>
      </c>
      <c r="D219" s="111">
        <v>12859.814</v>
      </c>
      <c r="E219" s="111">
        <v>95064.324999999997</v>
      </c>
      <c r="F219" s="111">
        <v>12475.39</v>
      </c>
      <c r="G219" s="111">
        <v>111032.33</v>
      </c>
      <c r="H219" s="112">
        <f>H220+H221</f>
        <v>100</v>
      </c>
      <c r="I219" s="112">
        <f>I220+I221</f>
        <v>100.00000000000001</v>
      </c>
      <c r="J219" s="105">
        <f t="shared" si="34"/>
        <v>116.92836206636316</v>
      </c>
      <c r="K219" s="105">
        <f t="shared" si="35"/>
        <v>103.08145877603828</v>
      </c>
      <c r="L219" s="105">
        <f t="shared" si="35"/>
        <v>85.618598655004348</v>
      </c>
      <c r="M219" s="43" t="s">
        <v>560</v>
      </c>
    </row>
    <row r="220" spans="1:13" s="89" customFormat="1" x14ac:dyDescent="0.2">
      <c r="A220" s="47" t="s">
        <v>566</v>
      </c>
      <c r="B220" s="111">
        <v>429.61500000000001</v>
      </c>
      <c r="C220" s="111">
        <v>2864.4650000000001</v>
      </c>
      <c r="D220" s="111">
        <v>326.14600000000002</v>
      </c>
      <c r="E220" s="111">
        <v>3190.6120000000001</v>
      </c>
      <c r="F220" s="111">
        <v>127.464</v>
      </c>
      <c r="G220" s="111">
        <v>997.13300000000004</v>
      </c>
      <c r="H220" s="112">
        <f>D220/D219*100</f>
        <v>2.5361642089069094</v>
      </c>
      <c r="I220" s="112">
        <f>E220/E219*100</f>
        <v>3.356266401723254</v>
      </c>
      <c r="J220" s="105">
        <f t="shared" si="34"/>
        <v>75.915878169989412</v>
      </c>
      <c r="K220" s="106">
        <f>D220/F220</f>
        <v>2.5587303081654431</v>
      </c>
      <c r="L220" s="106">
        <f>E220/G220</f>
        <v>3.1997857858480261</v>
      </c>
      <c r="M220" s="47" t="s">
        <v>566</v>
      </c>
    </row>
    <row r="221" spans="1:13" s="89" customFormat="1" x14ac:dyDescent="0.2">
      <c r="A221" s="47" t="s">
        <v>567</v>
      </c>
      <c r="B221" s="111">
        <v>10568.413</v>
      </c>
      <c r="C221" s="111">
        <v>79340.044999999998</v>
      </c>
      <c r="D221" s="111">
        <v>12533.668</v>
      </c>
      <c r="E221" s="111">
        <v>91873.713000000003</v>
      </c>
      <c r="F221" s="111">
        <v>12347.925999999999</v>
      </c>
      <c r="G221" s="111">
        <v>110035.197</v>
      </c>
      <c r="H221" s="112">
        <f>D221/D219*100</f>
        <v>97.463835791093089</v>
      </c>
      <c r="I221" s="112">
        <f>E221/E219*100</f>
        <v>96.643733598276754</v>
      </c>
      <c r="J221" s="105">
        <f t="shared" si="34"/>
        <v>118.59555450756891</v>
      </c>
      <c r="K221" s="105">
        <f>D221/F221*100</f>
        <v>101.50423641994615</v>
      </c>
      <c r="L221" s="105">
        <f>E221/G221*100</f>
        <v>83.494841200675097</v>
      </c>
      <c r="M221" s="47" t="s">
        <v>833</v>
      </c>
    </row>
    <row r="222" spans="1:13" s="89" customFormat="1" ht="45" x14ac:dyDescent="0.2">
      <c r="A222" s="42" t="s">
        <v>598</v>
      </c>
      <c r="B222" s="111"/>
      <c r="C222" s="111"/>
      <c r="D222" s="111"/>
      <c r="E222" s="111"/>
      <c r="F222" s="111"/>
      <c r="G222" s="111"/>
      <c r="H222" s="113"/>
      <c r="I222" s="113"/>
      <c r="J222" s="113"/>
      <c r="K222" s="113"/>
      <c r="L222" s="113"/>
      <c r="M222" s="42" t="s">
        <v>864</v>
      </c>
    </row>
    <row r="223" spans="1:13" s="89" customFormat="1" x14ac:dyDescent="0.2">
      <c r="A223" s="43" t="s">
        <v>557</v>
      </c>
      <c r="B223" s="111">
        <v>7243.7430000000004</v>
      </c>
      <c r="C223" s="111">
        <v>62423.498</v>
      </c>
      <c r="D223" s="111">
        <v>7554.6760000000004</v>
      </c>
      <c r="E223" s="111">
        <v>69978.173999999999</v>
      </c>
      <c r="F223" s="111">
        <v>10507.695</v>
      </c>
      <c r="G223" s="111">
        <v>68895.778999999995</v>
      </c>
      <c r="H223" s="112">
        <f>H224+H225</f>
        <v>100</v>
      </c>
      <c r="I223" s="112">
        <f>I224+I225</f>
        <v>99.99999857098301</v>
      </c>
      <c r="J223" s="105">
        <f>D223/B223*100</f>
        <v>104.29243555438121</v>
      </c>
      <c r="K223" s="105">
        <f t="shared" ref="K223:L228" si="36">D223/F223*100</f>
        <v>71.896605297355904</v>
      </c>
      <c r="L223" s="105">
        <f t="shared" si="36"/>
        <v>101.571061414372</v>
      </c>
      <c r="M223" s="43" t="s">
        <v>558</v>
      </c>
    </row>
    <row r="224" spans="1:13" s="89" customFormat="1" x14ac:dyDescent="0.2">
      <c r="A224" s="47" t="s">
        <v>564</v>
      </c>
      <c r="B224" s="111">
        <v>1289.9159999999999</v>
      </c>
      <c r="C224" s="111">
        <v>13515.239</v>
      </c>
      <c r="D224" s="111">
        <v>1113.9159999999999</v>
      </c>
      <c r="E224" s="111">
        <v>14629.154</v>
      </c>
      <c r="F224" s="111">
        <v>3161.165</v>
      </c>
      <c r="G224" s="111">
        <v>17065.485000000001</v>
      </c>
      <c r="H224" s="112">
        <f>D224/D223*100</f>
        <v>14.744722341500813</v>
      </c>
      <c r="I224" s="112">
        <f>E224/E223*100</f>
        <v>20.905309704137178</v>
      </c>
      <c r="J224" s="105">
        <f>D224/B224*100</f>
        <v>86.355700681284674</v>
      </c>
      <c r="K224" s="105">
        <f t="shared" si="36"/>
        <v>35.23751528313138</v>
      </c>
      <c r="L224" s="105">
        <f t="shared" si="36"/>
        <v>85.723634575870534</v>
      </c>
      <c r="M224" s="47" t="s">
        <v>832</v>
      </c>
    </row>
    <row r="225" spans="1:13" s="89" customFormat="1" x14ac:dyDescent="0.2">
      <c r="A225" s="47" t="s">
        <v>565</v>
      </c>
      <c r="B225" s="111">
        <v>5953.8270000000002</v>
      </c>
      <c r="C225" s="111">
        <v>48908.258999999998</v>
      </c>
      <c r="D225" s="111">
        <v>6440.76</v>
      </c>
      <c r="E225" s="111">
        <v>55349.019</v>
      </c>
      <c r="F225" s="111">
        <v>7346.53</v>
      </c>
      <c r="G225" s="111">
        <v>51830.294000000002</v>
      </c>
      <c r="H225" s="112">
        <f>D225/D223*100</f>
        <v>85.255277658499182</v>
      </c>
      <c r="I225" s="112">
        <f>E225/E223*100</f>
        <v>79.094688866845829</v>
      </c>
      <c r="J225" s="105">
        <f>D225/B225*100</f>
        <v>108.17848755094832</v>
      </c>
      <c r="K225" s="105">
        <f t="shared" si="36"/>
        <v>87.670777904670643</v>
      </c>
      <c r="L225" s="105">
        <f t="shared" si="36"/>
        <v>106.7889350579412</v>
      </c>
      <c r="M225" s="47" t="s">
        <v>565</v>
      </c>
    </row>
    <row r="226" spans="1:13" s="89" customFormat="1" x14ac:dyDescent="0.2">
      <c r="A226" s="43" t="s">
        <v>559</v>
      </c>
      <c r="B226" s="111">
        <v>7243.7430000000004</v>
      </c>
      <c r="C226" s="111">
        <v>62423.498</v>
      </c>
      <c r="D226" s="111">
        <v>7554.6760000000004</v>
      </c>
      <c r="E226" s="111">
        <v>69978.173999999999</v>
      </c>
      <c r="F226" s="111">
        <v>10507.695</v>
      </c>
      <c r="G226" s="111">
        <v>68895.778999999995</v>
      </c>
      <c r="H226" s="112">
        <f>H227+H228</f>
        <v>99.999986763164941</v>
      </c>
      <c r="I226" s="112">
        <f>I227+I228</f>
        <v>100.00000000000001</v>
      </c>
      <c r="J226" s="105">
        <f>D226/B226*100</f>
        <v>104.29243555438121</v>
      </c>
      <c r="K226" s="105">
        <f t="shared" si="36"/>
        <v>71.896605297355904</v>
      </c>
      <c r="L226" s="105">
        <f t="shared" si="36"/>
        <v>101.571061414372</v>
      </c>
      <c r="M226" s="43" t="s">
        <v>560</v>
      </c>
    </row>
    <row r="227" spans="1:13" s="89" customFormat="1" x14ac:dyDescent="0.2">
      <c r="A227" s="47" t="s">
        <v>566</v>
      </c>
      <c r="B227" s="111">
        <v>280.36</v>
      </c>
      <c r="C227" s="111">
        <v>3910.32</v>
      </c>
      <c r="D227" s="111">
        <v>1323.229</v>
      </c>
      <c r="E227" s="111">
        <v>5233.55</v>
      </c>
      <c r="F227" s="111">
        <v>947.65800000000002</v>
      </c>
      <c r="G227" s="111">
        <v>5012.308</v>
      </c>
      <c r="H227" s="112">
        <f>D227/D226*100</f>
        <v>17.515363994432057</v>
      </c>
      <c r="I227" s="112">
        <f>E227/E226*100</f>
        <v>7.4788318997863534</v>
      </c>
      <c r="J227" s="106">
        <f>D227/B227</f>
        <v>4.7197496076473104</v>
      </c>
      <c r="K227" s="105">
        <f t="shared" si="36"/>
        <v>139.63149152964468</v>
      </c>
      <c r="L227" s="105">
        <f t="shared" si="36"/>
        <v>104.41397456022257</v>
      </c>
      <c r="M227" s="47" t="s">
        <v>566</v>
      </c>
    </row>
    <row r="228" spans="1:13" s="89" customFormat="1" x14ac:dyDescent="0.2">
      <c r="A228" s="47" t="s">
        <v>567</v>
      </c>
      <c r="B228" s="111">
        <v>6963.3819999999996</v>
      </c>
      <c r="C228" s="111">
        <v>58513.178</v>
      </c>
      <c r="D228" s="111">
        <v>6231.4459999999999</v>
      </c>
      <c r="E228" s="111">
        <v>64744.624000000003</v>
      </c>
      <c r="F228" s="111">
        <v>9560.0370000000003</v>
      </c>
      <c r="G228" s="111">
        <v>63883.470999999998</v>
      </c>
      <c r="H228" s="112">
        <f>D228/D226*100</f>
        <v>82.484622768732891</v>
      </c>
      <c r="I228" s="112">
        <f>E228/E226*100</f>
        <v>92.521168100213657</v>
      </c>
      <c r="J228" s="105">
        <f>D228/B228*100</f>
        <v>89.488785765307725</v>
      </c>
      <c r="K228" s="105">
        <f t="shared" si="36"/>
        <v>65.182237265399706</v>
      </c>
      <c r="L228" s="105">
        <f t="shared" si="36"/>
        <v>101.34800596542415</v>
      </c>
      <c r="M228" s="47" t="s">
        <v>833</v>
      </c>
    </row>
    <row r="229" spans="1:13" s="89" customFormat="1" ht="22.5" x14ac:dyDescent="0.2">
      <c r="A229" s="42" t="s">
        <v>599</v>
      </c>
      <c r="B229" s="111"/>
      <c r="C229" s="111"/>
      <c r="D229" s="111"/>
      <c r="E229" s="111"/>
      <c r="F229" s="111"/>
      <c r="G229" s="111"/>
      <c r="H229" s="113"/>
      <c r="I229" s="113"/>
      <c r="J229" s="113"/>
      <c r="K229" s="113"/>
      <c r="L229" s="113"/>
      <c r="M229" s="42" t="s">
        <v>865</v>
      </c>
    </row>
    <row r="230" spans="1:13" s="89" customFormat="1" x14ac:dyDescent="0.2">
      <c r="A230" s="43" t="s">
        <v>557</v>
      </c>
      <c r="B230" s="111">
        <v>14518.332</v>
      </c>
      <c r="C230" s="111">
        <v>92589.652000000002</v>
      </c>
      <c r="D230" s="111">
        <v>17194.494999999999</v>
      </c>
      <c r="E230" s="111">
        <v>109784.147</v>
      </c>
      <c r="F230" s="111">
        <v>14740.683999999999</v>
      </c>
      <c r="G230" s="111">
        <v>103684.717</v>
      </c>
      <c r="H230" s="112">
        <f>H231+H232</f>
        <v>100.00000000000001</v>
      </c>
      <c r="I230" s="112">
        <f>I231+I232</f>
        <v>100</v>
      </c>
      <c r="J230" s="105">
        <f t="shared" ref="J230:J235" si="37">D230/B230*100</f>
        <v>118.43299216466463</v>
      </c>
      <c r="K230" s="105">
        <f t="shared" ref="K230:L233" si="38">D230/F230*100</f>
        <v>116.64652060922003</v>
      </c>
      <c r="L230" s="105">
        <f t="shared" si="38"/>
        <v>105.88267024927116</v>
      </c>
      <c r="M230" s="43" t="s">
        <v>558</v>
      </c>
    </row>
    <row r="231" spans="1:13" s="89" customFormat="1" x14ac:dyDescent="0.2">
      <c r="A231" s="47" t="s">
        <v>564</v>
      </c>
      <c r="B231" s="111">
        <v>358.084</v>
      </c>
      <c r="C231" s="111">
        <v>3160.3310000000001</v>
      </c>
      <c r="D231" s="111">
        <v>411.084</v>
      </c>
      <c r="E231" s="111">
        <v>3571.4160000000002</v>
      </c>
      <c r="F231" s="111">
        <v>600.74900000000002</v>
      </c>
      <c r="G231" s="111">
        <v>7532.741</v>
      </c>
      <c r="H231" s="112">
        <f>D231/D230*100</f>
        <v>2.3907884471163592</v>
      </c>
      <c r="I231" s="112">
        <f>E231/E230*100</f>
        <v>3.2531254262056617</v>
      </c>
      <c r="J231" s="105">
        <f t="shared" si="37"/>
        <v>114.80099641424917</v>
      </c>
      <c r="K231" s="105">
        <f t="shared" si="38"/>
        <v>68.428578324724626</v>
      </c>
      <c r="L231" s="105">
        <f t="shared" si="38"/>
        <v>47.411904909514348</v>
      </c>
      <c r="M231" s="47" t="s">
        <v>832</v>
      </c>
    </row>
    <row r="232" spans="1:13" s="89" customFormat="1" x14ac:dyDescent="0.2">
      <c r="A232" s="47" t="s">
        <v>565</v>
      </c>
      <c r="B232" s="111">
        <v>14160.246999999999</v>
      </c>
      <c r="C232" s="111">
        <v>89429.32</v>
      </c>
      <c r="D232" s="111">
        <v>16783.411</v>
      </c>
      <c r="E232" s="111">
        <v>106212.731</v>
      </c>
      <c r="F232" s="111">
        <v>14139.934999999999</v>
      </c>
      <c r="G232" s="111">
        <v>96151.975999999995</v>
      </c>
      <c r="H232" s="112">
        <f>D232/D230*100</f>
        <v>97.60921155288365</v>
      </c>
      <c r="I232" s="112">
        <f>E232/E230*100</f>
        <v>96.746874573794344</v>
      </c>
      <c r="J232" s="105">
        <f t="shared" si="37"/>
        <v>118.52484635331572</v>
      </c>
      <c r="K232" s="105">
        <f t="shared" si="38"/>
        <v>118.69510715572598</v>
      </c>
      <c r="L232" s="105">
        <f t="shared" si="38"/>
        <v>110.46338870872503</v>
      </c>
      <c r="M232" s="47" t="s">
        <v>565</v>
      </c>
    </row>
    <row r="233" spans="1:13" s="89" customFormat="1" x14ac:dyDescent="0.2">
      <c r="A233" s="43" t="s">
        <v>559</v>
      </c>
      <c r="B233" s="111">
        <v>14518.332</v>
      </c>
      <c r="C233" s="111">
        <v>92589.652000000002</v>
      </c>
      <c r="D233" s="111">
        <v>17194.494999999999</v>
      </c>
      <c r="E233" s="111">
        <v>109784.147</v>
      </c>
      <c r="F233" s="111">
        <v>14740.683999999999</v>
      </c>
      <c r="G233" s="111">
        <v>103684.717</v>
      </c>
      <c r="H233" s="112">
        <f>H234+H235</f>
        <v>100</v>
      </c>
      <c r="I233" s="112">
        <f>I234+I235</f>
        <v>99.999999089121673</v>
      </c>
      <c r="J233" s="105">
        <f t="shared" si="37"/>
        <v>118.43299216466463</v>
      </c>
      <c r="K233" s="105">
        <f t="shared" si="38"/>
        <v>116.64652060922003</v>
      </c>
      <c r="L233" s="105">
        <f t="shared" si="38"/>
        <v>105.88267024927116</v>
      </c>
      <c r="M233" s="43" t="s">
        <v>560</v>
      </c>
    </row>
    <row r="234" spans="1:13" s="89" customFormat="1" x14ac:dyDescent="0.2">
      <c r="A234" s="47" t="s">
        <v>566</v>
      </c>
      <c r="B234" s="111">
        <v>580.38</v>
      </c>
      <c r="C234" s="111">
        <v>5909.0460000000003</v>
      </c>
      <c r="D234" s="111">
        <v>934.36099999999999</v>
      </c>
      <c r="E234" s="111">
        <v>6843.4059999999999</v>
      </c>
      <c r="F234" s="111">
        <v>255.251</v>
      </c>
      <c r="G234" s="111">
        <v>6762.0249999999996</v>
      </c>
      <c r="H234" s="112">
        <f>D234/D233*100</f>
        <v>5.4340706138796175</v>
      </c>
      <c r="I234" s="112">
        <f>E234/E233*100</f>
        <v>6.2335101988814472</v>
      </c>
      <c r="J234" s="105">
        <f t="shared" si="37"/>
        <v>160.99124711395982</v>
      </c>
      <c r="K234" s="106">
        <f>D234/F234</f>
        <v>3.6605576471786594</v>
      </c>
      <c r="L234" s="105">
        <f>E234/G234*100</f>
        <v>101.20350043071417</v>
      </c>
      <c r="M234" s="47" t="s">
        <v>566</v>
      </c>
    </row>
    <row r="235" spans="1:13" s="89" customFormat="1" x14ac:dyDescent="0.2">
      <c r="A235" s="47" t="s">
        <v>567</v>
      </c>
      <c r="B235" s="111">
        <v>13937.950999999999</v>
      </c>
      <c r="C235" s="111">
        <v>86680.606</v>
      </c>
      <c r="D235" s="111">
        <v>16260.134</v>
      </c>
      <c r="E235" s="111">
        <v>102940.74</v>
      </c>
      <c r="F235" s="111">
        <v>14485.432000000001</v>
      </c>
      <c r="G235" s="111">
        <v>96922.691999999995</v>
      </c>
      <c r="H235" s="112">
        <f>D235/D233*100</f>
        <v>94.565929386120388</v>
      </c>
      <c r="I235" s="112">
        <f>E235/E233*100</f>
        <v>93.766488890240225</v>
      </c>
      <c r="J235" s="105">
        <f t="shared" si="37"/>
        <v>116.66086356595744</v>
      </c>
      <c r="K235" s="105">
        <f>D235/F235*100</f>
        <v>112.25163322709327</v>
      </c>
      <c r="L235" s="105">
        <f>E235/G235*100</f>
        <v>106.20912180194088</v>
      </c>
      <c r="M235" s="47" t="s">
        <v>833</v>
      </c>
    </row>
    <row r="236" spans="1:13" s="89" customFormat="1" x14ac:dyDescent="0.2">
      <c r="A236" s="42" t="s">
        <v>600</v>
      </c>
      <c r="B236" s="111"/>
      <c r="C236" s="111"/>
      <c r="D236" s="111"/>
      <c r="E236" s="111"/>
      <c r="F236" s="111"/>
      <c r="G236" s="111"/>
      <c r="H236" s="113"/>
      <c r="I236" s="113"/>
      <c r="J236" s="113"/>
      <c r="K236" s="113"/>
      <c r="L236" s="113"/>
      <c r="M236" s="42" t="s">
        <v>866</v>
      </c>
    </row>
    <row r="237" spans="1:13" s="89" customFormat="1" x14ac:dyDescent="0.2">
      <c r="A237" s="43" t="s">
        <v>557</v>
      </c>
      <c r="B237" s="111">
        <v>58655.822999999997</v>
      </c>
      <c r="C237" s="111">
        <v>455222.55099999998</v>
      </c>
      <c r="D237" s="111">
        <v>65787.808999999994</v>
      </c>
      <c r="E237" s="111">
        <v>521010.36</v>
      </c>
      <c r="F237" s="111">
        <v>38182.603000000003</v>
      </c>
      <c r="G237" s="111">
        <v>400723.408</v>
      </c>
      <c r="H237" s="112">
        <f>H238+H239</f>
        <v>100.00000000000001</v>
      </c>
      <c r="I237" s="112">
        <f>I238+I239</f>
        <v>100</v>
      </c>
      <c r="J237" s="105">
        <f t="shared" ref="J237:J242" si="39">D237/B237*100</f>
        <v>112.15904173742477</v>
      </c>
      <c r="K237" s="105">
        <f>D237/F237*100</f>
        <v>172.2978629822592</v>
      </c>
      <c r="L237" s="105">
        <f>E237/G237*100</f>
        <v>130.01745083980717</v>
      </c>
      <c r="M237" s="43" t="s">
        <v>558</v>
      </c>
    </row>
    <row r="238" spans="1:13" s="89" customFormat="1" x14ac:dyDescent="0.2">
      <c r="A238" s="47" t="s">
        <v>564</v>
      </c>
      <c r="B238" s="111">
        <v>47382.165000000001</v>
      </c>
      <c r="C238" s="111">
        <v>369799.40100000001</v>
      </c>
      <c r="D238" s="111">
        <v>52263.165000000001</v>
      </c>
      <c r="E238" s="111">
        <v>422062.565</v>
      </c>
      <c r="F238" s="111">
        <v>25854.248</v>
      </c>
      <c r="G238" s="111">
        <v>301666.23200000002</v>
      </c>
      <c r="H238" s="112">
        <f>D238/D237*100</f>
        <v>79.442020937344196</v>
      </c>
      <c r="I238" s="112">
        <f>E238/E237*100</f>
        <v>81.008478411062697</v>
      </c>
      <c r="J238" s="105">
        <f t="shared" si="39"/>
        <v>110.30134439825619</v>
      </c>
      <c r="K238" s="106">
        <f>D238/F238</f>
        <v>2.0214536891577741</v>
      </c>
      <c r="L238" s="105">
        <f>E238/G238*100</f>
        <v>139.91044413615376</v>
      </c>
      <c r="M238" s="47" t="s">
        <v>832</v>
      </c>
    </row>
    <row r="239" spans="1:13" s="89" customFormat="1" x14ac:dyDescent="0.2">
      <c r="A239" s="47" t="s">
        <v>565</v>
      </c>
      <c r="B239" s="111">
        <v>11273.657999999999</v>
      </c>
      <c r="C239" s="111">
        <v>85423.15</v>
      </c>
      <c r="D239" s="111">
        <v>13524.644</v>
      </c>
      <c r="E239" s="111">
        <v>98947.794999999998</v>
      </c>
      <c r="F239" s="111">
        <v>12328.355</v>
      </c>
      <c r="G239" s="111">
        <v>99057.176000000007</v>
      </c>
      <c r="H239" s="112">
        <f>D239/D237*100</f>
        <v>20.557979062655821</v>
      </c>
      <c r="I239" s="112">
        <f>E239/E237*100</f>
        <v>18.99152158893731</v>
      </c>
      <c r="J239" s="105">
        <f t="shared" si="39"/>
        <v>119.96677564637849</v>
      </c>
      <c r="K239" s="105">
        <f>D239/F239*100</f>
        <v>109.70355736835937</v>
      </c>
      <c r="L239" s="105">
        <f>E239/G239*100</f>
        <v>99.889577914072575</v>
      </c>
      <c r="M239" s="47" t="s">
        <v>565</v>
      </c>
    </row>
    <row r="240" spans="1:13" s="89" customFormat="1" x14ac:dyDescent="0.2">
      <c r="A240" s="43" t="s">
        <v>559</v>
      </c>
      <c r="B240" s="111">
        <v>58655.822999999997</v>
      </c>
      <c r="C240" s="111">
        <v>455222.55099999998</v>
      </c>
      <c r="D240" s="111">
        <v>65787.808999999994</v>
      </c>
      <c r="E240" s="111">
        <v>521010.36</v>
      </c>
      <c r="F240" s="111">
        <v>38182.603000000003</v>
      </c>
      <c r="G240" s="111">
        <v>400723.408</v>
      </c>
      <c r="H240" s="112">
        <f>H241+H242</f>
        <v>100.00000152003847</v>
      </c>
      <c r="I240" s="112">
        <f>I241+I242</f>
        <v>100</v>
      </c>
      <c r="J240" s="105">
        <f t="shared" si="39"/>
        <v>112.15904173742477</v>
      </c>
      <c r="K240" s="105">
        <f>D240/F240*100</f>
        <v>172.2978629822592</v>
      </c>
      <c r="L240" s="105">
        <f>E240/G240*100</f>
        <v>130.01745083980717</v>
      </c>
      <c r="M240" s="43" t="s">
        <v>560</v>
      </c>
    </row>
    <row r="241" spans="1:13" s="89" customFormat="1" x14ac:dyDescent="0.2">
      <c r="A241" s="47" t="s">
        <v>566</v>
      </c>
      <c r="B241" s="111">
        <v>25443.99</v>
      </c>
      <c r="C241" s="111">
        <v>201428.285</v>
      </c>
      <c r="D241" s="111">
        <v>31167.52</v>
      </c>
      <c r="E241" s="111">
        <v>232595.80499999999</v>
      </c>
      <c r="F241" s="111">
        <v>8392.6720000000005</v>
      </c>
      <c r="G241" s="111">
        <v>113683.37699999999</v>
      </c>
      <c r="H241" s="112">
        <f>D241/D240*100</f>
        <v>47.375829160080407</v>
      </c>
      <c r="I241" s="112">
        <f>E241/E240*100</f>
        <v>44.643220722136888</v>
      </c>
      <c r="J241" s="105">
        <f t="shared" si="39"/>
        <v>122.49462446731035</v>
      </c>
      <c r="K241" s="106">
        <f>D241/F241</f>
        <v>3.713658772796077</v>
      </c>
      <c r="L241" s="106">
        <f>E241/G241</f>
        <v>2.045996619189101</v>
      </c>
      <c r="M241" s="47" t="s">
        <v>566</v>
      </c>
    </row>
    <row r="242" spans="1:13" s="89" customFormat="1" x14ac:dyDescent="0.2">
      <c r="A242" s="47" t="s">
        <v>567</v>
      </c>
      <c r="B242" s="111">
        <v>33211.832999999999</v>
      </c>
      <c r="C242" s="111">
        <v>253794.266</v>
      </c>
      <c r="D242" s="111">
        <v>34620.29</v>
      </c>
      <c r="E242" s="111">
        <v>288414.55499999999</v>
      </c>
      <c r="F242" s="111">
        <v>29789.931</v>
      </c>
      <c r="G242" s="111">
        <v>287040.03200000001</v>
      </c>
      <c r="H242" s="112">
        <f>D242/D240*100</f>
        <v>52.624172359958067</v>
      </c>
      <c r="I242" s="112">
        <f>E242/E240*100</f>
        <v>55.356779277863112</v>
      </c>
      <c r="J242" s="105">
        <f t="shared" si="39"/>
        <v>104.24082886361619</v>
      </c>
      <c r="K242" s="105">
        <f>D242/F242*100</f>
        <v>116.21473712040489</v>
      </c>
      <c r="L242" s="105">
        <f>E242/G242*100</f>
        <v>100.47886108095194</v>
      </c>
      <c r="M242" s="47" t="s">
        <v>833</v>
      </c>
    </row>
    <row r="243" spans="1:13" s="89" customFormat="1" x14ac:dyDescent="0.2">
      <c r="A243" s="42" t="s">
        <v>601</v>
      </c>
      <c r="B243" s="111"/>
      <c r="C243" s="111"/>
      <c r="D243" s="111"/>
      <c r="E243" s="111"/>
      <c r="F243" s="111"/>
      <c r="G243" s="111"/>
      <c r="H243" s="113"/>
      <c r="I243" s="113"/>
      <c r="J243" s="113"/>
      <c r="K243" s="113"/>
      <c r="L243" s="113"/>
      <c r="M243" s="42" t="s">
        <v>867</v>
      </c>
    </row>
    <row r="244" spans="1:13" s="89" customFormat="1" x14ac:dyDescent="0.2">
      <c r="A244" s="43" t="s">
        <v>557</v>
      </c>
      <c r="B244" s="111">
        <v>49756.048999999999</v>
      </c>
      <c r="C244" s="111">
        <v>373063.07900000003</v>
      </c>
      <c r="D244" s="111">
        <v>54667.027000000002</v>
      </c>
      <c r="E244" s="111">
        <v>427730.10600000003</v>
      </c>
      <c r="F244" s="111">
        <v>25961.328000000001</v>
      </c>
      <c r="G244" s="111">
        <v>290108.42099999997</v>
      </c>
      <c r="H244" s="112">
        <f>H245+H246</f>
        <v>100</v>
      </c>
      <c r="I244" s="112">
        <f>I245+I246</f>
        <v>99.999999999999986</v>
      </c>
      <c r="J244" s="105">
        <f t="shared" ref="J244:J249" si="40">D244/B244*100</f>
        <v>109.8701124761735</v>
      </c>
      <c r="K244" s="106">
        <f>D244/F244</f>
        <v>2.1057099621406117</v>
      </c>
      <c r="L244" s="105">
        <f>E244/G244*100</f>
        <v>147.43801800913599</v>
      </c>
      <c r="M244" s="43" t="s">
        <v>558</v>
      </c>
    </row>
    <row r="245" spans="1:13" s="89" customFormat="1" x14ac:dyDescent="0.2">
      <c r="A245" s="47" t="s">
        <v>564</v>
      </c>
      <c r="B245" s="111">
        <v>40813.5</v>
      </c>
      <c r="C245" s="111">
        <v>308492.16100000002</v>
      </c>
      <c r="D245" s="111">
        <v>43873.5</v>
      </c>
      <c r="E245" s="111">
        <v>352365.66</v>
      </c>
      <c r="F245" s="111">
        <v>19528.999</v>
      </c>
      <c r="G245" s="111">
        <v>224791.99100000001</v>
      </c>
      <c r="H245" s="112">
        <f>D245/D244*100</f>
        <v>80.25587343537083</v>
      </c>
      <c r="I245" s="112">
        <f>E245/E244*100</f>
        <v>82.38037375839987</v>
      </c>
      <c r="J245" s="105">
        <f t="shared" si="40"/>
        <v>107.49751920320483</v>
      </c>
      <c r="K245" s="106">
        <f>D245/F245</f>
        <v>2.2465821212853765</v>
      </c>
      <c r="L245" s="105">
        <f>E245/G245*100</f>
        <v>156.75187466976971</v>
      </c>
      <c r="M245" s="47" t="s">
        <v>832</v>
      </c>
    </row>
    <row r="246" spans="1:13" s="89" customFormat="1" x14ac:dyDescent="0.2">
      <c r="A246" s="47" t="s">
        <v>565</v>
      </c>
      <c r="B246" s="111">
        <v>8942.5499999999993</v>
      </c>
      <c r="C246" s="111">
        <v>64570.917999999998</v>
      </c>
      <c r="D246" s="111">
        <v>10793.527</v>
      </c>
      <c r="E246" s="111">
        <v>75364.445999999996</v>
      </c>
      <c r="F246" s="111">
        <v>6432.3289999999997</v>
      </c>
      <c r="G246" s="111">
        <v>65316.43</v>
      </c>
      <c r="H246" s="112">
        <f>D246/D244*100</f>
        <v>19.74412656462917</v>
      </c>
      <c r="I246" s="112">
        <f>E246/E244*100</f>
        <v>17.619626241600116</v>
      </c>
      <c r="J246" s="105">
        <f t="shared" si="40"/>
        <v>120.69853677083159</v>
      </c>
      <c r="K246" s="105">
        <f>D246/F246*100</f>
        <v>167.80122720712825</v>
      </c>
      <c r="L246" s="105">
        <f>E246/G246*100</f>
        <v>115.38359643967068</v>
      </c>
      <c r="M246" s="47" t="s">
        <v>565</v>
      </c>
    </row>
    <row r="247" spans="1:13" s="89" customFormat="1" x14ac:dyDescent="0.2">
      <c r="A247" s="43" t="s">
        <v>559</v>
      </c>
      <c r="B247" s="111">
        <v>49756.048999999999</v>
      </c>
      <c r="C247" s="111">
        <v>373063.07900000003</v>
      </c>
      <c r="D247" s="111">
        <v>54667.027000000002</v>
      </c>
      <c r="E247" s="111">
        <v>427730.10600000003</v>
      </c>
      <c r="F247" s="111">
        <v>25961.328000000001</v>
      </c>
      <c r="G247" s="111">
        <v>290108.42099999997</v>
      </c>
      <c r="H247" s="112">
        <f>H248+H249</f>
        <v>100</v>
      </c>
      <c r="I247" s="112">
        <f>I248+I249</f>
        <v>99.999999999999986</v>
      </c>
      <c r="J247" s="105">
        <f t="shared" si="40"/>
        <v>109.8701124761735</v>
      </c>
      <c r="K247" s="106">
        <f>D247/F247</f>
        <v>2.1057099621406117</v>
      </c>
      <c r="L247" s="105">
        <f>E247/G247*100</f>
        <v>147.43801800913599</v>
      </c>
      <c r="M247" s="43" t="s">
        <v>560</v>
      </c>
    </row>
    <row r="248" spans="1:13" s="89" customFormat="1" x14ac:dyDescent="0.2">
      <c r="A248" s="47" t="s">
        <v>566</v>
      </c>
      <c r="B248" s="111">
        <v>19036.741999999998</v>
      </c>
      <c r="C248" s="111">
        <v>148527.5</v>
      </c>
      <c r="D248" s="111">
        <v>24626.931</v>
      </c>
      <c r="E248" s="111">
        <v>173154.43</v>
      </c>
      <c r="F248" s="111">
        <v>5763.4719999999998</v>
      </c>
      <c r="G248" s="111">
        <v>64099.692000000003</v>
      </c>
      <c r="H248" s="112">
        <f>D248/D247*100</f>
        <v>45.048967085771828</v>
      </c>
      <c r="I248" s="112">
        <f>E248/E247*100</f>
        <v>40.48217031512857</v>
      </c>
      <c r="J248" s="105">
        <f t="shared" si="40"/>
        <v>129.36526113554515</v>
      </c>
      <c r="K248" s="106">
        <f>D248/F248</f>
        <v>4.272933224972725</v>
      </c>
      <c r="L248" s="106">
        <f>E248/G248</f>
        <v>2.7013301405566814</v>
      </c>
      <c r="M248" s="47" t="s">
        <v>566</v>
      </c>
    </row>
    <row r="249" spans="1:13" s="89" customFormat="1" x14ac:dyDescent="0.2">
      <c r="A249" s="47" t="s">
        <v>567</v>
      </c>
      <c r="B249" s="111">
        <v>30719.308000000001</v>
      </c>
      <c r="C249" s="111">
        <v>224535.579</v>
      </c>
      <c r="D249" s="111">
        <v>30040.096000000001</v>
      </c>
      <c r="E249" s="111">
        <v>254575.67600000001</v>
      </c>
      <c r="F249" s="111">
        <v>20197.856</v>
      </c>
      <c r="G249" s="111">
        <v>226008.728</v>
      </c>
      <c r="H249" s="112">
        <f>D249/D247*100</f>
        <v>54.951032914228172</v>
      </c>
      <c r="I249" s="112">
        <f>E249/E247*100</f>
        <v>59.517829684871415</v>
      </c>
      <c r="J249" s="105">
        <f t="shared" si="40"/>
        <v>97.788973631827901</v>
      </c>
      <c r="K249" s="105">
        <f>D249/F249*100</f>
        <v>148.72913243861132</v>
      </c>
      <c r="L249" s="105">
        <f>E249/G249*100</f>
        <v>112.63975433727498</v>
      </c>
      <c r="M249" s="47" t="s">
        <v>833</v>
      </c>
    </row>
    <row r="250" spans="1:13" s="89" customFormat="1" x14ac:dyDescent="0.2">
      <c r="A250" s="42" t="s">
        <v>602</v>
      </c>
      <c r="B250" s="111"/>
      <c r="C250" s="111"/>
      <c r="D250" s="111"/>
      <c r="E250" s="111"/>
      <c r="F250" s="111"/>
      <c r="G250" s="111"/>
      <c r="H250" s="113"/>
      <c r="I250" s="113"/>
      <c r="J250" s="113"/>
      <c r="K250" s="113"/>
      <c r="L250" s="113"/>
      <c r="M250" s="42" t="s">
        <v>868</v>
      </c>
    </row>
    <row r="251" spans="1:13" s="89" customFormat="1" x14ac:dyDescent="0.2">
      <c r="A251" s="43" t="s">
        <v>557</v>
      </c>
      <c r="B251" s="111">
        <v>9631.0190000000002</v>
      </c>
      <c r="C251" s="111">
        <v>81166.826000000001</v>
      </c>
      <c r="D251" s="111">
        <v>11330.244000000001</v>
      </c>
      <c r="E251" s="111">
        <v>92497.07</v>
      </c>
      <c r="F251" s="111">
        <v>11568.934999999999</v>
      </c>
      <c r="G251" s="111">
        <v>87969.312999999995</v>
      </c>
      <c r="H251" s="112">
        <f>H252+H253</f>
        <v>100</v>
      </c>
      <c r="I251" s="112">
        <f>I252+I253</f>
        <v>100</v>
      </c>
      <c r="J251" s="105">
        <f>D251/B251*100</f>
        <v>117.64325249488139</v>
      </c>
      <c r="K251" s="105">
        <f t="shared" ref="K251:L254" si="41">D251/F251*100</f>
        <v>97.936793663375241</v>
      </c>
      <c r="L251" s="105">
        <f t="shared" si="41"/>
        <v>105.14697324054356</v>
      </c>
      <c r="M251" s="43" t="s">
        <v>558</v>
      </c>
    </row>
    <row r="252" spans="1:13" s="89" customFormat="1" x14ac:dyDescent="0.2">
      <c r="A252" s="47" t="s">
        <v>564</v>
      </c>
      <c r="B252" s="111">
        <v>5906</v>
      </c>
      <c r="C252" s="111">
        <v>42095.334999999999</v>
      </c>
      <c r="D252" s="111">
        <v>6562</v>
      </c>
      <c r="E252" s="111">
        <v>48657.334999999999</v>
      </c>
      <c r="F252" s="111">
        <v>5598.6670000000004</v>
      </c>
      <c r="G252" s="111">
        <v>44189.002999999997</v>
      </c>
      <c r="H252" s="112">
        <f>D252/D251*100</f>
        <v>57.915787162218216</v>
      </c>
      <c r="I252" s="112">
        <f>E252/E251*100</f>
        <v>52.60419059760487</v>
      </c>
      <c r="J252" s="105">
        <f>D252/B252*100</f>
        <v>111.10734845919403</v>
      </c>
      <c r="K252" s="105">
        <f t="shared" si="41"/>
        <v>117.20647075455639</v>
      </c>
      <c r="L252" s="105">
        <f t="shared" si="41"/>
        <v>110.11186425726783</v>
      </c>
      <c r="M252" s="47" t="s">
        <v>832</v>
      </c>
    </row>
    <row r="253" spans="1:13" s="89" customFormat="1" x14ac:dyDescent="0.2">
      <c r="A253" s="47" t="s">
        <v>565</v>
      </c>
      <c r="B253" s="111">
        <v>3725.0189999999998</v>
      </c>
      <c r="C253" s="111">
        <v>39071.491000000002</v>
      </c>
      <c r="D253" s="111">
        <v>4768.2439999999997</v>
      </c>
      <c r="E253" s="111">
        <v>43839.735000000001</v>
      </c>
      <c r="F253" s="111">
        <v>5970.268</v>
      </c>
      <c r="G253" s="111">
        <v>43780.31</v>
      </c>
      <c r="H253" s="112">
        <f>D253/D251*100</f>
        <v>42.084212837781777</v>
      </c>
      <c r="I253" s="112">
        <f>E253/E251*100</f>
        <v>47.395809402395123</v>
      </c>
      <c r="J253" s="105">
        <f>D253/B253*100</f>
        <v>128.00589741958365</v>
      </c>
      <c r="K253" s="105">
        <f t="shared" si="41"/>
        <v>79.86649845534572</v>
      </c>
      <c r="L253" s="105">
        <f t="shared" si="41"/>
        <v>100.13573453454305</v>
      </c>
      <c r="M253" s="47" t="s">
        <v>565</v>
      </c>
    </row>
    <row r="254" spans="1:13" s="89" customFormat="1" x14ac:dyDescent="0.2">
      <c r="A254" s="43" t="s">
        <v>559</v>
      </c>
      <c r="B254" s="111">
        <v>9631.0190000000002</v>
      </c>
      <c r="C254" s="111">
        <v>81166.826000000001</v>
      </c>
      <c r="D254" s="111">
        <v>11330.244000000001</v>
      </c>
      <c r="E254" s="111">
        <v>92497.07</v>
      </c>
      <c r="F254" s="111">
        <v>11568.934999999999</v>
      </c>
      <c r="G254" s="111">
        <v>87969.312999999995</v>
      </c>
      <c r="H254" s="112">
        <f>H255+H256</f>
        <v>100.00000882593525</v>
      </c>
      <c r="I254" s="112">
        <f>I255+I256</f>
        <v>99.999999999999986</v>
      </c>
      <c r="J254" s="105">
        <f>D254/B254*100</f>
        <v>117.64325249488139</v>
      </c>
      <c r="K254" s="105">
        <f t="shared" si="41"/>
        <v>97.936793663375241</v>
      </c>
      <c r="L254" s="105">
        <f t="shared" si="41"/>
        <v>105.14697324054356</v>
      </c>
      <c r="M254" s="43" t="s">
        <v>560</v>
      </c>
    </row>
    <row r="255" spans="1:13" s="89" customFormat="1" x14ac:dyDescent="0.2">
      <c r="A255" s="47" t="s">
        <v>566</v>
      </c>
      <c r="B255" s="111">
        <v>6639.63</v>
      </c>
      <c r="C255" s="111">
        <v>63312.506999999998</v>
      </c>
      <c r="D255" s="111">
        <v>4804.96</v>
      </c>
      <c r="E255" s="111">
        <v>68117.467000000004</v>
      </c>
      <c r="F255" s="111">
        <v>1610.098</v>
      </c>
      <c r="G255" s="111">
        <v>12569.76</v>
      </c>
      <c r="H255" s="112">
        <f>D255/D254*100</f>
        <v>42.408265876710153</v>
      </c>
      <c r="I255" s="112">
        <f>E255/E254*100</f>
        <v>73.642837551502978</v>
      </c>
      <c r="J255" s="105">
        <f>D255/B255*100</f>
        <v>72.367887969660956</v>
      </c>
      <c r="K255" s="106">
        <f>D255/F255</f>
        <v>2.9842655540221776</v>
      </c>
      <c r="L255" s="106"/>
      <c r="M255" s="47" t="s">
        <v>566</v>
      </c>
    </row>
    <row r="256" spans="1:13" s="89" customFormat="1" x14ac:dyDescent="0.2">
      <c r="A256" s="47" t="s">
        <v>567</v>
      </c>
      <c r="B256" s="111">
        <v>2991.3890000000001</v>
      </c>
      <c r="C256" s="111">
        <v>17854.317999999999</v>
      </c>
      <c r="D256" s="111">
        <v>6525.2849999999999</v>
      </c>
      <c r="E256" s="111">
        <v>24379.602999999999</v>
      </c>
      <c r="F256" s="111">
        <v>9958.8369999999995</v>
      </c>
      <c r="G256" s="111">
        <v>75399.553</v>
      </c>
      <c r="H256" s="112">
        <f>D256/D254*100</f>
        <v>57.5917429492251</v>
      </c>
      <c r="I256" s="112">
        <f>E256/E254*100</f>
        <v>26.357162448497011</v>
      </c>
      <c r="J256" s="106">
        <f>D256/B256</f>
        <v>2.1813562194686145</v>
      </c>
      <c r="K256" s="105">
        <f>D256/F256*100</f>
        <v>65.522560515851396</v>
      </c>
      <c r="L256" s="105">
        <f>E256/G256*100</f>
        <v>32.333882669039163</v>
      </c>
      <c r="M256" s="47" t="s">
        <v>833</v>
      </c>
    </row>
    <row r="257" spans="1:13" s="89" customFormat="1" ht="22.5" x14ac:dyDescent="0.2">
      <c r="A257" s="42" t="s">
        <v>603</v>
      </c>
      <c r="B257" s="111"/>
      <c r="C257" s="111"/>
      <c r="D257" s="111"/>
      <c r="E257" s="111"/>
      <c r="F257" s="111"/>
      <c r="G257" s="111"/>
      <c r="H257" s="113"/>
      <c r="I257" s="113"/>
      <c r="J257" s="113"/>
      <c r="K257" s="113"/>
      <c r="L257" s="113"/>
      <c r="M257" s="42" t="s">
        <v>869</v>
      </c>
    </row>
    <row r="258" spans="1:13" s="89" customFormat="1" x14ac:dyDescent="0.2">
      <c r="A258" s="43" t="s">
        <v>557</v>
      </c>
      <c r="B258" s="111">
        <v>87455.516000000003</v>
      </c>
      <c r="C258" s="111">
        <v>690533.06599999999</v>
      </c>
      <c r="D258" s="111">
        <v>86373.342000000004</v>
      </c>
      <c r="E258" s="111">
        <v>776906.40800000005</v>
      </c>
      <c r="F258" s="111">
        <v>93686.900999999998</v>
      </c>
      <c r="G258" s="111">
        <v>829923.29599999997</v>
      </c>
      <c r="H258" s="112">
        <f>H259+H260</f>
        <v>100</v>
      </c>
      <c r="I258" s="112">
        <f>I259+I260</f>
        <v>99.999999999999986</v>
      </c>
      <c r="J258" s="105">
        <f t="shared" ref="J258:J263" si="42">D258/B258*100</f>
        <v>98.762600634590044</v>
      </c>
      <c r="K258" s="105">
        <f t="shared" ref="K258:L263" si="43">D258/F258*100</f>
        <v>92.193616266589927</v>
      </c>
      <c r="L258" s="105">
        <f t="shared" si="43"/>
        <v>93.611832773519353</v>
      </c>
      <c r="M258" s="43" t="s">
        <v>558</v>
      </c>
    </row>
    <row r="259" spans="1:13" s="89" customFormat="1" x14ac:dyDescent="0.2">
      <c r="A259" s="47" t="s">
        <v>564</v>
      </c>
      <c r="B259" s="111">
        <v>76137.081999999995</v>
      </c>
      <c r="C259" s="111">
        <v>588411.73600000003</v>
      </c>
      <c r="D259" s="111">
        <v>74796.081999999995</v>
      </c>
      <c r="E259" s="111">
        <v>663207.81799999997</v>
      </c>
      <c r="F259" s="111">
        <v>79066.498000000007</v>
      </c>
      <c r="G259" s="111">
        <v>712390.48199999996</v>
      </c>
      <c r="H259" s="112">
        <f>D259/D258*100</f>
        <v>86.596257905593134</v>
      </c>
      <c r="I259" s="112">
        <f>E259/E258*100</f>
        <v>85.365214029744479</v>
      </c>
      <c r="J259" s="105">
        <f t="shared" si="42"/>
        <v>98.238703185393945</v>
      </c>
      <c r="K259" s="105">
        <f t="shared" si="43"/>
        <v>94.59895643790874</v>
      </c>
      <c r="L259" s="105">
        <f t="shared" si="43"/>
        <v>93.096108771425165</v>
      </c>
      <c r="M259" s="47" t="s">
        <v>832</v>
      </c>
    </row>
    <row r="260" spans="1:13" s="89" customFormat="1" x14ac:dyDescent="0.2">
      <c r="A260" s="47" t="s">
        <v>565</v>
      </c>
      <c r="B260" s="111">
        <v>11318.433999999999</v>
      </c>
      <c r="C260" s="111">
        <v>102121.33</v>
      </c>
      <c r="D260" s="111">
        <v>11577.26</v>
      </c>
      <c r="E260" s="111">
        <v>113698.59</v>
      </c>
      <c r="F260" s="111">
        <v>14620.403</v>
      </c>
      <c r="G260" s="111">
        <v>117532.814</v>
      </c>
      <c r="H260" s="112">
        <f>D260/D258*100</f>
        <v>13.403742094406859</v>
      </c>
      <c r="I260" s="112">
        <f>E260/E258*100</f>
        <v>14.634785970255503</v>
      </c>
      <c r="J260" s="105">
        <f t="shared" si="42"/>
        <v>102.28676511255887</v>
      </c>
      <c r="K260" s="105">
        <f t="shared" si="43"/>
        <v>79.185642146799921</v>
      </c>
      <c r="L260" s="105">
        <f t="shared" si="43"/>
        <v>96.737741682931201</v>
      </c>
      <c r="M260" s="47" t="s">
        <v>565</v>
      </c>
    </row>
    <row r="261" spans="1:13" s="89" customFormat="1" x14ac:dyDescent="0.2">
      <c r="A261" s="43" t="s">
        <v>559</v>
      </c>
      <c r="B261" s="111">
        <v>87455.516000000003</v>
      </c>
      <c r="C261" s="111">
        <v>690533.06599999999</v>
      </c>
      <c r="D261" s="111">
        <v>86373.342000000004</v>
      </c>
      <c r="E261" s="111">
        <v>776906.40800000005</v>
      </c>
      <c r="F261" s="111">
        <v>93686.900999999998</v>
      </c>
      <c r="G261" s="111">
        <v>829923.29599999997</v>
      </c>
      <c r="H261" s="112">
        <f>H262+H263</f>
        <v>100.00000115776463</v>
      </c>
      <c r="I261" s="112">
        <f>I262+I263</f>
        <v>100</v>
      </c>
      <c r="J261" s="105">
        <f t="shared" si="42"/>
        <v>98.762600634590044</v>
      </c>
      <c r="K261" s="105">
        <f t="shared" si="43"/>
        <v>92.193616266589927</v>
      </c>
      <c r="L261" s="105">
        <f t="shared" si="43"/>
        <v>93.611832773519353</v>
      </c>
      <c r="M261" s="43" t="s">
        <v>560</v>
      </c>
    </row>
    <row r="262" spans="1:13" s="89" customFormat="1" x14ac:dyDescent="0.2">
      <c r="A262" s="47" t="s">
        <v>566</v>
      </c>
      <c r="B262" s="111">
        <v>3403.8710000000001</v>
      </c>
      <c r="C262" s="111">
        <v>24597.374</v>
      </c>
      <c r="D262" s="111">
        <v>3726.3319999999999</v>
      </c>
      <c r="E262" s="111">
        <v>28323.705999999998</v>
      </c>
      <c r="F262" s="111">
        <v>4343.808</v>
      </c>
      <c r="G262" s="111">
        <v>46022.675999999999</v>
      </c>
      <c r="H262" s="112">
        <f>D262/D261*100</f>
        <v>4.3142153744612539</v>
      </c>
      <c r="I262" s="112">
        <f>E262/E261*100</f>
        <v>3.6457037435067723</v>
      </c>
      <c r="J262" s="105">
        <f t="shared" si="42"/>
        <v>109.47336135828884</v>
      </c>
      <c r="K262" s="105">
        <f t="shared" si="43"/>
        <v>85.784914987034412</v>
      </c>
      <c r="L262" s="105">
        <f t="shared" si="43"/>
        <v>61.542935921414042</v>
      </c>
      <c r="M262" s="47" t="s">
        <v>566</v>
      </c>
    </row>
    <row r="263" spans="1:13" s="89" customFormat="1" x14ac:dyDescent="0.2">
      <c r="A263" s="47" t="s">
        <v>567</v>
      </c>
      <c r="B263" s="111">
        <v>84051.645000000004</v>
      </c>
      <c r="C263" s="111">
        <v>665935.69200000004</v>
      </c>
      <c r="D263" s="111">
        <v>82647.010999999999</v>
      </c>
      <c r="E263" s="111">
        <v>748582.70200000005</v>
      </c>
      <c r="F263" s="111">
        <v>89343.092000000004</v>
      </c>
      <c r="G263" s="111">
        <v>783900.62</v>
      </c>
      <c r="H263" s="112">
        <f>D263/D261*100</f>
        <v>95.685785783303373</v>
      </c>
      <c r="I263" s="112">
        <f>E263/E261*100</f>
        <v>96.354296256493228</v>
      </c>
      <c r="J263" s="105">
        <f t="shared" si="42"/>
        <v>98.328844129106557</v>
      </c>
      <c r="K263" s="105">
        <f t="shared" si="43"/>
        <v>92.505205662682897</v>
      </c>
      <c r="L263" s="105">
        <f t="shared" si="43"/>
        <v>95.494592414023103</v>
      </c>
      <c r="M263" s="47" t="s">
        <v>833</v>
      </c>
    </row>
    <row r="264" spans="1:13" s="89" customFormat="1" x14ac:dyDescent="0.2">
      <c r="A264" s="42" t="s">
        <v>604</v>
      </c>
      <c r="B264" s="111"/>
      <c r="C264" s="111"/>
      <c r="D264" s="111"/>
      <c r="E264" s="111"/>
      <c r="F264" s="111"/>
      <c r="G264" s="111"/>
      <c r="H264" s="113"/>
      <c r="I264" s="113"/>
      <c r="J264" s="113"/>
      <c r="K264" s="113"/>
      <c r="L264" s="113"/>
      <c r="M264" s="42" t="s">
        <v>870</v>
      </c>
    </row>
    <row r="265" spans="1:13" s="89" customFormat="1" x14ac:dyDescent="0.2">
      <c r="A265" s="43" t="s">
        <v>557</v>
      </c>
      <c r="B265" s="111">
        <v>50797.911</v>
      </c>
      <c r="C265" s="111">
        <v>388943.02799999999</v>
      </c>
      <c r="D265" s="111">
        <v>50013.841</v>
      </c>
      <c r="E265" s="111">
        <v>438956.86800000002</v>
      </c>
      <c r="F265" s="111">
        <v>51935.826000000001</v>
      </c>
      <c r="G265" s="111">
        <v>478513.17099999997</v>
      </c>
      <c r="H265" s="112">
        <f>H266+H267</f>
        <v>100</v>
      </c>
      <c r="I265" s="112">
        <f>I266+I267</f>
        <v>99.999999999999986</v>
      </c>
      <c r="J265" s="105">
        <f t="shared" ref="J265:J270" si="44">D265/B265*100</f>
        <v>98.456491645886786</v>
      </c>
      <c r="K265" s="105">
        <f t="shared" ref="K265:L270" si="45">D265/F265*100</f>
        <v>96.299307918969077</v>
      </c>
      <c r="L265" s="105">
        <f t="shared" si="45"/>
        <v>91.733497550896047</v>
      </c>
      <c r="M265" s="43" t="s">
        <v>558</v>
      </c>
    </row>
    <row r="266" spans="1:13" s="89" customFormat="1" x14ac:dyDescent="0.2">
      <c r="A266" s="47" t="s">
        <v>564</v>
      </c>
      <c r="B266" s="111">
        <v>48931.665000000001</v>
      </c>
      <c r="C266" s="111">
        <v>373370.06599999999</v>
      </c>
      <c r="D266" s="111">
        <v>48030.665000000001</v>
      </c>
      <c r="E266" s="111">
        <v>421400.73</v>
      </c>
      <c r="F266" s="111">
        <v>49948.080999999998</v>
      </c>
      <c r="G266" s="111">
        <v>460406.72899999999</v>
      </c>
      <c r="H266" s="112">
        <f>D266/D265*100</f>
        <v>96.034745661705927</v>
      </c>
      <c r="I266" s="112">
        <f>E266/E265*100</f>
        <v>96.00048677219921</v>
      </c>
      <c r="J266" s="105">
        <f t="shared" si="44"/>
        <v>98.158656567276012</v>
      </c>
      <c r="K266" s="105">
        <f t="shared" si="45"/>
        <v>96.161181848007331</v>
      </c>
      <c r="L266" s="105">
        <f t="shared" si="45"/>
        <v>91.527925952620038</v>
      </c>
      <c r="M266" s="47" t="s">
        <v>832</v>
      </c>
    </row>
    <row r="267" spans="1:13" s="89" customFormat="1" x14ac:dyDescent="0.2">
      <c r="A267" s="47" t="s">
        <v>565</v>
      </c>
      <c r="B267" s="111">
        <v>1866.2460000000001</v>
      </c>
      <c r="C267" s="111">
        <v>15572.962</v>
      </c>
      <c r="D267" s="111">
        <v>1983.1759999999999</v>
      </c>
      <c r="E267" s="111">
        <v>17556.137999999999</v>
      </c>
      <c r="F267" s="111">
        <v>1987.7449999999999</v>
      </c>
      <c r="G267" s="111">
        <v>18106.441999999999</v>
      </c>
      <c r="H267" s="112">
        <f>D267/D265*100</f>
        <v>3.9652543382940735</v>
      </c>
      <c r="I267" s="112">
        <f>E267/E265*100</f>
        <v>3.9995132278007772</v>
      </c>
      <c r="J267" s="105">
        <f t="shared" si="44"/>
        <v>106.26551912234505</v>
      </c>
      <c r="K267" s="105">
        <f t="shared" si="45"/>
        <v>99.770141542300451</v>
      </c>
      <c r="L267" s="105">
        <f t="shared" si="45"/>
        <v>96.960728120963807</v>
      </c>
      <c r="M267" s="47" t="s">
        <v>565</v>
      </c>
    </row>
    <row r="268" spans="1:13" s="89" customFormat="1" x14ac:dyDescent="0.2">
      <c r="A268" s="43" t="s">
        <v>559</v>
      </c>
      <c r="B268" s="111">
        <v>50797.911</v>
      </c>
      <c r="C268" s="111">
        <v>388943.02799999999</v>
      </c>
      <c r="D268" s="111">
        <v>50013.841</v>
      </c>
      <c r="E268" s="111">
        <v>438956.86800000002</v>
      </c>
      <c r="F268" s="111">
        <v>51935.826000000001</v>
      </c>
      <c r="G268" s="111">
        <v>478513.17099999997</v>
      </c>
      <c r="H268" s="112">
        <f>H269+H270</f>
        <v>100</v>
      </c>
      <c r="I268" s="112">
        <f>I269+I270</f>
        <v>100</v>
      </c>
      <c r="J268" s="105">
        <f t="shared" si="44"/>
        <v>98.456491645886786</v>
      </c>
      <c r="K268" s="105">
        <f t="shared" si="45"/>
        <v>96.299307918969077</v>
      </c>
      <c r="L268" s="105">
        <f t="shared" si="45"/>
        <v>91.733497550896047</v>
      </c>
      <c r="M268" s="43" t="s">
        <v>560</v>
      </c>
    </row>
    <row r="269" spans="1:13" s="89" customFormat="1" x14ac:dyDescent="0.2">
      <c r="A269" s="47" t="s">
        <v>566</v>
      </c>
      <c r="B269" s="111">
        <v>1117.5619999999999</v>
      </c>
      <c r="C269" s="111">
        <v>10101.74</v>
      </c>
      <c r="D269" s="111">
        <v>1245.0920000000001</v>
      </c>
      <c r="E269" s="111">
        <v>11346.831</v>
      </c>
      <c r="F269" s="111">
        <v>2269.85</v>
      </c>
      <c r="G269" s="111">
        <v>26118.987000000001</v>
      </c>
      <c r="H269" s="112">
        <f>D269/D268*100</f>
        <v>2.4894948580333991</v>
      </c>
      <c r="I269" s="112">
        <f>E269/E268*100</f>
        <v>2.5849535175743052</v>
      </c>
      <c r="J269" s="105">
        <f t="shared" si="44"/>
        <v>111.41144741857725</v>
      </c>
      <c r="K269" s="105">
        <f t="shared" si="45"/>
        <v>54.853492521532267</v>
      </c>
      <c r="L269" s="105">
        <f t="shared" si="45"/>
        <v>43.442844854587968</v>
      </c>
      <c r="M269" s="47" t="s">
        <v>566</v>
      </c>
    </row>
    <row r="270" spans="1:13" s="89" customFormat="1" x14ac:dyDescent="0.2">
      <c r="A270" s="47" t="s">
        <v>567</v>
      </c>
      <c r="B270" s="111">
        <v>49680.349000000002</v>
      </c>
      <c r="C270" s="111">
        <v>378841.288</v>
      </c>
      <c r="D270" s="111">
        <v>48768.749000000003</v>
      </c>
      <c r="E270" s="111">
        <v>427610.03700000001</v>
      </c>
      <c r="F270" s="111">
        <v>49665.976000000002</v>
      </c>
      <c r="G270" s="111">
        <v>452394.185</v>
      </c>
      <c r="H270" s="112">
        <f>D270/D268*100</f>
        <v>97.510505141966604</v>
      </c>
      <c r="I270" s="112">
        <f>E270/E268*100</f>
        <v>97.415046482425694</v>
      </c>
      <c r="J270" s="105">
        <f t="shared" si="44"/>
        <v>98.165069251023169</v>
      </c>
      <c r="K270" s="105">
        <f t="shared" si="45"/>
        <v>98.193477562990012</v>
      </c>
      <c r="L270" s="105">
        <f t="shared" si="45"/>
        <v>94.521559113320606</v>
      </c>
      <c r="M270" s="47" t="s">
        <v>833</v>
      </c>
    </row>
    <row r="271" spans="1:13" s="89" customFormat="1" x14ac:dyDescent="0.2">
      <c r="A271" s="42" t="s">
        <v>605</v>
      </c>
      <c r="B271" s="111"/>
      <c r="C271" s="111"/>
      <c r="D271" s="111"/>
      <c r="E271" s="111"/>
      <c r="F271" s="111"/>
      <c r="G271" s="111"/>
      <c r="H271" s="113"/>
      <c r="I271" s="113"/>
      <c r="J271" s="113"/>
      <c r="K271" s="113"/>
      <c r="L271" s="113"/>
      <c r="M271" s="42" t="s">
        <v>871</v>
      </c>
    </row>
    <row r="272" spans="1:13" s="89" customFormat="1" x14ac:dyDescent="0.2">
      <c r="A272" s="43" t="s">
        <v>557</v>
      </c>
      <c r="B272" s="111">
        <v>2106.989</v>
      </c>
      <c r="C272" s="111">
        <v>22472.544999999998</v>
      </c>
      <c r="D272" s="111">
        <v>2744.4839999999999</v>
      </c>
      <c r="E272" s="111">
        <v>25217.028999999999</v>
      </c>
      <c r="F272" s="111">
        <v>2756.6979999999999</v>
      </c>
      <c r="G272" s="111">
        <v>22748.165000000001</v>
      </c>
      <c r="H272" s="112">
        <f>H273+H274</f>
        <v>100.00003643672181</v>
      </c>
      <c r="I272" s="112">
        <f>I273+I274</f>
        <v>100</v>
      </c>
      <c r="J272" s="105">
        <f t="shared" ref="J272:J277" si="46">D272/B272*100</f>
        <v>130.25620921608987</v>
      </c>
      <c r="K272" s="105">
        <f t="shared" ref="K272:L275" si="47">D272/F272*100</f>
        <v>99.556933693861282</v>
      </c>
      <c r="L272" s="105">
        <f t="shared" si="47"/>
        <v>110.85302484837787</v>
      </c>
      <c r="M272" s="43" t="s">
        <v>558</v>
      </c>
    </row>
    <row r="273" spans="1:13" s="89" customFormat="1" x14ac:dyDescent="0.2">
      <c r="A273" s="47" t="s">
        <v>564</v>
      </c>
      <c r="B273" s="111">
        <v>701.33399999999995</v>
      </c>
      <c r="C273" s="111">
        <v>5283.5829999999996</v>
      </c>
      <c r="D273" s="111">
        <v>1117.3340000000001</v>
      </c>
      <c r="E273" s="111">
        <v>6400.9160000000002</v>
      </c>
      <c r="F273" s="111">
        <v>575.58299999999997</v>
      </c>
      <c r="G273" s="111">
        <v>5677.2470000000003</v>
      </c>
      <c r="H273" s="112">
        <f>D273/D272*100</f>
        <v>40.711988118713762</v>
      </c>
      <c r="I273" s="112">
        <f>E273/E272*100</f>
        <v>25.383307446725784</v>
      </c>
      <c r="J273" s="105">
        <f t="shared" si="46"/>
        <v>159.31553297002571</v>
      </c>
      <c r="K273" s="105">
        <f t="shared" si="47"/>
        <v>194.12213355849636</v>
      </c>
      <c r="L273" s="105">
        <f t="shared" si="47"/>
        <v>112.7468295813094</v>
      </c>
      <c r="M273" s="47" t="s">
        <v>832</v>
      </c>
    </row>
    <row r="274" spans="1:13" s="89" customFormat="1" x14ac:dyDescent="0.2">
      <c r="A274" s="47" t="s">
        <v>565</v>
      </c>
      <c r="B274" s="111">
        <v>1405.655</v>
      </c>
      <c r="C274" s="111">
        <v>17188.962</v>
      </c>
      <c r="D274" s="111">
        <v>1627.1510000000001</v>
      </c>
      <c r="E274" s="111">
        <v>18816.113000000001</v>
      </c>
      <c r="F274" s="111">
        <v>2181.1149999999998</v>
      </c>
      <c r="G274" s="111">
        <v>17070.918000000001</v>
      </c>
      <c r="H274" s="112">
        <f>D274/D272*100</f>
        <v>59.288048318008059</v>
      </c>
      <c r="I274" s="112">
        <f>E274/E272*100</f>
        <v>74.61669255327422</v>
      </c>
      <c r="J274" s="105">
        <f t="shared" si="46"/>
        <v>115.75749383739253</v>
      </c>
      <c r="K274" s="105">
        <f t="shared" si="47"/>
        <v>74.601797704385149</v>
      </c>
      <c r="L274" s="105">
        <f t="shared" si="47"/>
        <v>110.22320533670187</v>
      </c>
      <c r="M274" s="47" t="s">
        <v>565</v>
      </c>
    </row>
    <row r="275" spans="1:13" s="89" customFormat="1" x14ac:dyDescent="0.2">
      <c r="A275" s="43" t="s">
        <v>559</v>
      </c>
      <c r="B275" s="111">
        <v>2106.989</v>
      </c>
      <c r="C275" s="111">
        <v>22472.544999999998</v>
      </c>
      <c r="D275" s="111">
        <v>2744.4839999999999</v>
      </c>
      <c r="E275" s="111">
        <v>25217.028999999999</v>
      </c>
      <c r="F275" s="111">
        <v>2756.6979999999999</v>
      </c>
      <c r="G275" s="111">
        <v>22748.165000000001</v>
      </c>
      <c r="H275" s="112">
        <f>H276+H277</f>
        <v>100</v>
      </c>
      <c r="I275" s="112">
        <f>I276+I277</f>
        <v>100</v>
      </c>
      <c r="J275" s="105">
        <f t="shared" si="46"/>
        <v>130.25620921608987</v>
      </c>
      <c r="K275" s="105">
        <f t="shared" si="47"/>
        <v>99.556933693861282</v>
      </c>
      <c r="L275" s="105">
        <f t="shared" si="47"/>
        <v>110.85302484837787</v>
      </c>
      <c r="M275" s="43" t="s">
        <v>560</v>
      </c>
    </row>
    <row r="276" spans="1:13" s="89" customFormat="1" x14ac:dyDescent="0.2">
      <c r="A276" s="47" t="s">
        <v>566</v>
      </c>
      <c r="B276" s="111">
        <v>233.72300000000001</v>
      </c>
      <c r="C276" s="111">
        <v>1150.2950000000001</v>
      </c>
      <c r="D276" s="111">
        <v>275.04000000000002</v>
      </c>
      <c r="E276" s="111">
        <v>1425.335</v>
      </c>
      <c r="F276" s="111">
        <v>99.054000000000002</v>
      </c>
      <c r="G276" s="111">
        <v>1195.1959999999999</v>
      </c>
      <c r="H276" s="112">
        <f>D276/D275*100</f>
        <v>10.021555964618486</v>
      </c>
      <c r="I276" s="112">
        <f>E276/E275*100</f>
        <v>5.6522717247935912</v>
      </c>
      <c r="J276" s="105">
        <f t="shared" si="46"/>
        <v>117.67776384865847</v>
      </c>
      <c r="K276" s="106">
        <f>D276/F276</f>
        <v>2.7766672723968746</v>
      </c>
      <c r="L276" s="105">
        <f>E276/G276*100</f>
        <v>119.255335526558</v>
      </c>
      <c r="M276" s="47" t="s">
        <v>566</v>
      </c>
    </row>
    <row r="277" spans="1:13" s="89" customFormat="1" x14ac:dyDescent="0.2">
      <c r="A277" s="47" t="s">
        <v>567</v>
      </c>
      <c r="B277" s="111">
        <v>1873.2650000000001</v>
      </c>
      <c r="C277" s="111">
        <v>21322.25</v>
      </c>
      <c r="D277" s="111">
        <v>2469.444</v>
      </c>
      <c r="E277" s="111">
        <v>23791.694</v>
      </c>
      <c r="F277" s="111">
        <v>2657.6439999999998</v>
      </c>
      <c r="G277" s="111">
        <v>21552.969000000001</v>
      </c>
      <c r="H277" s="112">
        <f>D277/D275*100</f>
        <v>89.978444035381514</v>
      </c>
      <c r="I277" s="112">
        <f>E277/E275*100</f>
        <v>94.347728275206407</v>
      </c>
      <c r="J277" s="105">
        <f t="shared" si="46"/>
        <v>131.82566267986641</v>
      </c>
      <c r="K277" s="105">
        <f>D277/F277*100</f>
        <v>92.918539879682911</v>
      </c>
      <c r="L277" s="105">
        <f>E277/G277*100</f>
        <v>110.38708402540736</v>
      </c>
      <c r="M277" s="47" t="s">
        <v>833</v>
      </c>
    </row>
    <row r="278" spans="1:13" s="89" customFormat="1" x14ac:dyDescent="0.2">
      <c r="A278" s="42" t="s">
        <v>606</v>
      </c>
      <c r="B278" s="111"/>
      <c r="C278" s="111"/>
      <c r="D278" s="111"/>
      <c r="E278" s="111"/>
      <c r="F278" s="111"/>
      <c r="G278" s="111"/>
      <c r="H278" s="113"/>
      <c r="I278" s="113"/>
      <c r="J278" s="113"/>
      <c r="K278" s="113"/>
      <c r="L278" s="113"/>
      <c r="M278" s="42" t="s">
        <v>872</v>
      </c>
    </row>
    <row r="279" spans="1:13" s="89" customFormat="1" x14ac:dyDescent="0.2">
      <c r="A279" s="43" t="s">
        <v>557</v>
      </c>
      <c r="B279" s="111">
        <v>2943.9789999999998</v>
      </c>
      <c r="C279" s="111">
        <v>21670.085999999999</v>
      </c>
      <c r="D279" s="111">
        <v>2999.6219999999998</v>
      </c>
      <c r="E279" s="111">
        <v>24669.707999999999</v>
      </c>
      <c r="F279" s="111">
        <v>2699.9430000000002</v>
      </c>
      <c r="G279" s="111">
        <v>24383.675999999999</v>
      </c>
      <c r="H279" s="112">
        <f>H280+H281</f>
        <v>100</v>
      </c>
      <c r="I279" s="112">
        <f>I280+I281</f>
        <v>99.99999594644575</v>
      </c>
      <c r="J279" s="105">
        <f t="shared" ref="J279:J284" si="48">D279/B279*100</f>
        <v>101.89006103644083</v>
      </c>
      <c r="K279" s="105">
        <f t="shared" ref="K279:L282" si="49">D279/F279*100</f>
        <v>111.09945654408257</v>
      </c>
      <c r="L279" s="105">
        <f t="shared" si="49"/>
        <v>101.17304708281065</v>
      </c>
      <c r="M279" s="43" t="s">
        <v>558</v>
      </c>
    </row>
    <row r="280" spans="1:13" s="89" customFormat="1" x14ac:dyDescent="0.2">
      <c r="A280" s="47" t="s">
        <v>564</v>
      </c>
      <c r="B280" s="111">
        <v>2384.2489999999998</v>
      </c>
      <c r="C280" s="111">
        <v>16279.493</v>
      </c>
      <c r="D280" s="111">
        <v>2326.2489999999998</v>
      </c>
      <c r="E280" s="111">
        <v>18605.741000000002</v>
      </c>
      <c r="F280" s="111">
        <v>2278.4160000000002</v>
      </c>
      <c r="G280" s="111">
        <v>20771.743999999999</v>
      </c>
      <c r="H280" s="112">
        <f>D280/D279*100</f>
        <v>77.551404810339434</v>
      </c>
      <c r="I280" s="112">
        <f>E280/E279*100</f>
        <v>75.419380723922643</v>
      </c>
      <c r="J280" s="105">
        <f t="shared" si="48"/>
        <v>97.567368173374518</v>
      </c>
      <c r="K280" s="105">
        <f t="shared" si="49"/>
        <v>102.09939712502016</v>
      </c>
      <c r="L280" s="105">
        <f t="shared" si="49"/>
        <v>89.57235848853135</v>
      </c>
      <c r="M280" s="47" t="s">
        <v>832</v>
      </c>
    </row>
    <row r="281" spans="1:13" s="89" customFormat="1" x14ac:dyDescent="0.2">
      <c r="A281" s="47" t="s">
        <v>565</v>
      </c>
      <c r="B281" s="111">
        <v>559.73</v>
      </c>
      <c r="C281" s="111">
        <v>5390.5940000000001</v>
      </c>
      <c r="D281" s="111">
        <v>673.37300000000005</v>
      </c>
      <c r="E281" s="111">
        <v>6063.9660000000003</v>
      </c>
      <c r="F281" s="111">
        <v>421.52699999999999</v>
      </c>
      <c r="G281" s="111">
        <v>3611.9319999999998</v>
      </c>
      <c r="H281" s="112">
        <f>D281/D279*100</f>
        <v>22.448595189660566</v>
      </c>
      <c r="I281" s="112">
        <f>E281/E279*100</f>
        <v>24.580615222523107</v>
      </c>
      <c r="J281" s="105">
        <f t="shared" si="48"/>
        <v>120.30318189126901</v>
      </c>
      <c r="K281" s="105">
        <f t="shared" si="49"/>
        <v>159.74611353483883</v>
      </c>
      <c r="L281" s="105">
        <f t="shared" si="49"/>
        <v>167.88704770743195</v>
      </c>
      <c r="M281" s="47" t="s">
        <v>565</v>
      </c>
    </row>
    <row r="282" spans="1:13" s="89" customFormat="1" x14ac:dyDescent="0.2">
      <c r="A282" s="43" t="s">
        <v>559</v>
      </c>
      <c r="B282" s="111">
        <v>2943.9789999999998</v>
      </c>
      <c r="C282" s="111">
        <v>21670.085999999999</v>
      </c>
      <c r="D282" s="111">
        <v>2999.6219999999998</v>
      </c>
      <c r="E282" s="111">
        <v>24669.707999999999</v>
      </c>
      <c r="F282" s="111">
        <v>2699.9430000000002</v>
      </c>
      <c r="G282" s="111">
        <v>24383.675999999999</v>
      </c>
      <c r="H282" s="112">
        <f>H283+H284</f>
        <v>100</v>
      </c>
      <c r="I282" s="112">
        <f>I283+I284</f>
        <v>100</v>
      </c>
      <c r="J282" s="105">
        <f t="shared" si="48"/>
        <v>101.89006103644083</v>
      </c>
      <c r="K282" s="105">
        <f t="shared" si="49"/>
        <v>111.09945654408257</v>
      </c>
      <c r="L282" s="105">
        <f t="shared" si="49"/>
        <v>101.17304708281065</v>
      </c>
      <c r="M282" s="43" t="s">
        <v>560</v>
      </c>
    </row>
    <row r="283" spans="1:13" s="89" customFormat="1" x14ac:dyDescent="0.2">
      <c r="A283" s="47" t="s">
        <v>566</v>
      </c>
      <c r="B283" s="111">
        <v>541.94000000000005</v>
      </c>
      <c r="C283" s="111">
        <v>2038.9480000000001</v>
      </c>
      <c r="D283" s="111">
        <v>642.64</v>
      </c>
      <c r="E283" s="111">
        <v>2681.5880000000002</v>
      </c>
      <c r="F283" s="111">
        <v>205.19200000000001</v>
      </c>
      <c r="G283" s="111">
        <v>3835.4459999999999</v>
      </c>
      <c r="H283" s="112">
        <f>D283/D282*100</f>
        <v>21.42403276146128</v>
      </c>
      <c r="I283" s="112">
        <f>E283/E282*100</f>
        <v>10.869962465708959</v>
      </c>
      <c r="J283" s="105">
        <f t="shared" si="48"/>
        <v>118.58139277410783</v>
      </c>
      <c r="K283" s="106">
        <f>D283/F283</f>
        <v>3.131895980350111</v>
      </c>
      <c r="L283" s="105">
        <f>E283/G283*100</f>
        <v>69.915936764590086</v>
      </c>
      <c r="M283" s="47" t="s">
        <v>566</v>
      </c>
    </row>
    <row r="284" spans="1:13" s="89" customFormat="1" x14ac:dyDescent="0.2">
      <c r="A284" s="47" t="s">
        <v>567</v>
      </c>
      <c r="B284" s="111">
        <v>2402.0390000000002</v>
      </c>
      <c r="C284" s="111">
        <v>19631.137999999999</v>
      </c>
      <c r="D284" s="111">
        <v>2356.982</v>
      </c>
      <c r="E284" s="111">
        <v>21988.12</v>
      </c>
      <c r="F284" s="111">
        <v>2494.7510000000002</v>
      </c>
      <c r="G284" s="111">
        <v>20548.23</v>
      </c>
      <c r="H284" s="112">
        <f>D284/D282*100</f>
        <v>78.575967238538723</v>
      </c>
      <c r="I284" s="112">
        <f>E284/E282*100</f>
        <v>89.130037534291034</v>
      </c>
      <c r="J284" s="105">
        <f t="shared" si="48"/>
        <v>98.124218632586718</v>
      </c>
      <c r="K284" s="105">
        <f>D284/F284*100</f>
        <v>94.47764526399628</v>
      </c>
      <c r="L284" s="105">
        <f>E284/G284*100</f>
        <v>107.00736754455249</v>
      </c>
      <c r="M284" s="47" t="s">
        <v>833</v>
      </c>
    </row>
    <row r="285" spans="1:13" s="89" customFormat="1" x14ac:dyDescent="0.2">
      <c r="A285" s="42" t="s">
        <v>607</v>
      </c>
      <c r="B285" s="111"/>
      <c r="C285" s="111"/>
      <c r="D285" s="111"/>
      <c r="E285" s="111"/>
      <c r="F285" s="111"/>
      <c r="G285" s="111"/>
      <c r="H285" s="113"/>
      <c r="I285" s="113"/>
      <c r="J285" s="113"/>
      <c r="K285" s="113"/>
      <c r="L285" s="113"/>
      <c r="M285" s="42" t="s">
        <v>873</v>
      </c>
    </row>
    <row r="286" spans="1:13" s="89" customFormat="1" x14ac:dyDescent="0.2">
      <c r="A286" s="43" t="s">
        <v>557</v>
      </c>
      <c r="B286" s="111">
        <v>5567.9380000000001</v>
      </c>
      <c r="C286" s="111">
        <v>45863.981</v>
      </c>
      <c r="D286" s="111">
        <v>5394.25</v>
      </c>
      <c r="E286" s="111">
        <v>51258.231</v>
      </c>
      <c r="F286" s="111">
        <v>6434.1679999999997</v>
      </c>
      <c r="G286" s="111">
        <v>53281.845000000001</v>
      </c>
      <c r="H286" s="112">
        <f>H287+H288</f>
        <v>100.00001853825833</v>
      </c>
      <c r="I286" s="112">
        <f>I287+I288</f>
        <v>100</v>
      </c>
      <c r="J286" s="105">
        <f t="shared" ref="J286:J291" si="50">D286/B286*100</f>
        <v>96.880568713229209</v>
      </c>
      <c r="K286" s="105">
        <f t="shared" ref="K286:L291" si="51">D286/F286*100</f>
        <v>83.837568431536141</v>
      </c>
      <c r="L286" s="105">
        <f t="shared" si="51"/>
        <v>96.202057192276285</v>
      </c>
      <c r="M286" s="43" t="s">
        <v>558</v>
      </c>
    </row>
    <row r="287" spans="1:13" s="89" customFormat="1" x14ac:dyDescent="0.2">
      <c r="A287" s="47" t="s">
        <v>564</v>
      </c>
      <c r="B287" s="111">
        <v>3073.502</v>
      </c>
      <c r="C287" s="111">
        <v>24400.927</v>
      </c>
      <c r="D287" s="111">
        <v>2951.502</v>
      </c>
      <c r="E287" s="111">
        <v>27352.428</v>
      </c>
      <c r="F287" s="111">
        <v>3494.7510000000002</v>
      </c>
      <c r="G287" s="111">
        <v>30101.758999999998</v>
      </c>
      <c r="H287" s="112">
        <f>D287/D286*100</f>
        <v>54.715706539370622</v>
      </c>
      <c r="I287" s="112">
        <f>E287/E286*100</f>
        <v>53.362021018634067</v>
      </c>
      <c r="J287" s="105">
        <f t="shared" si="50"/>
        <v>96.030586607719798</v>
      </c>
      <c r="K287" s="105">
        <f t="shared" si="51"/>
        <v>84.455287372405067</v>
      </c>
      <c r="L287" s="105">
        <f t="shared" si="51"/>
        <v>90.866543712611616</v>
      </c>
      <c r="M287" s="47" t="s">
        <v>832</v>
      </c>
    </row>
    <row r="288" spans="1:13" s="89" customFormat="1" x14ac:dyDescent="0.2">
      <c r="A288" s="47" t="s">
        <v>565</v>
      </c>
      <c r="B288" s="111">
        <v>2494.4360000000001</v>
      </c>
      <c r="C288" s="111">
        <v>21463.054</v>
      </c>
      <c r="D288" s="111">
        <v>2442.7489999999998</v>
      </c>
      <c r="E288" s="111">
        <v>23905.803</v>
      </c>
      <c r="F288" s="111">
        <v>2939.4169999999999</v>
      </c>
      <c r="G288" s="111">
        <v>23180.085999999999</v>
      </c>
      <c r="H288" s="112">
        <f>D288/D286*100</f>
        <v>45.284311998887702</v>
      </c>
      <c r="I288" s="112">
        <f>E288/E286*100</f>
        <v>46.63797898136594</v>
      </c>
      <c r="J288" s="105">
        <f t="shared" si="50"/>
        <v>97.927908352830045</v>
      </c>
      <c r="K288" s="105">
        <f t="shared" si="51"/>
        <v>83.103179984330225</v>
      </c>
      <c r="L288" s="105">
        <f t="shared" si="51"/>
        <v>103.13077785820121</v>
      </c>
      <c r="M288" s="47" t="s">
        <v>565</v>
      </c>
    </row>
    <row r="289" spans="1:13" s="89" customFormat="1" x14ac:dyDescent="0.2">
      <c r="A289" s="43" t="s">
        <v>559</v>
      </c>
      <c r="B289" s="111">
        <v>5567.9380000000001</v>
      </c>
      <c r="C289" s="111">
        <v>45863.981</v>
      </c>
      <c r="D289" s="111">
        <v>5394.25</v>
      </c>
      <c r="E289" s="111">
        <v>51258.231</v>
      </c>
      <c r="F289" s="111">
        <v>6434.1679999999997</v>
      </c>
      <c r="G289" s="111">
        <v>53281.845000000001</v>
      </c>
      <c r="H289" s="112">
        <f>H290+H291</f>
        <v>100.00001853825833</v>
      </c>
      <c r="I289" s="112">
        <f>I290+I291</f>
        <v>100</v>
      </c>
      <c r="J289" s="105">
        <f t="shared" si="50"/>
        <v>96.880568713229209</v>
      </c>
      <c r="K289" s="105">
        <f t="shared" si="51"/>
        <v>83.837568431536141</v>
      </c>
      <c r="L289" s="105">
        <f t="shared" si="51"/>
        <v>96.202057192276285</v>
      </c>
      <c r="M289" s="43" t="s">
        <v>560</v>
      </c>
    </row>
    <row r="290" spans="1:13" s="89" customFormat="1" x14ac:dyDescent="0.2">
      <c r="A290" s="47" t="s">
        <v>566</v>
      </c>
      <c r="B290" s="111">
        <v>242.66399999999999</v>
      </c>
      <c r="C290" s="111">
        <v>1719.375</v>
      </c>
      <c r="D290" s="111">
        <v>223.76400000000001</v>
      </c>
      <c r="E290" s="111">
        <v>1943.1379999999999</v>
      </c>
      <c r="F290" s="111">
        <v>440.92899999999997</v>
      </c>
      <c r="G290" s="111">
        <v>2714.3119999999999</v>
      </c>
      <c r="H290" s="112">
        <f>D290/D289*100</f>
        <v>4.1481948370950557</v>
      </c>
      <c r="I290" s="112">
        <f>E290/E289*100</f>
        <v>3.790879946676271</v>
      </c>
      <c r="J290" s="105">
        <f t="shared" si="50"/>
        <v>92.211452873108499</v>
      </c>
      <c r="K290" s="105">
        <f t="shared" si="51"/>
        <v>50.748306416679334</v>
      </c>
      <c r="L290" s="105">
        <f t="shared" si="51"/>
        <v>71.588601457754308</v>
      </c>
      <c r="M290" s="47" t="s">
        <v>566</v>
      </c>
    </row>
    <row r="291" spans="1:13" s="89" customFormat="1" x14ac:dyDescent="0.2">
      <c r="A291" s="47" t="s">
        <v>567</v>
      </c>
      <c r="B291" s="111">
        <v>5325.2740000000003</v>
      </c>
      <c r="C291" s="111">
        <v>44144.606</v>
      </c>
      <c r="D291" s="111">
        <v>5170.4870000000001</v>
      </c>
      <c r="E291" s="111">
        <v>49315.093000000001</v>
      </c>
      <c r="F291" s="111">
        <v>5993.2389999999996</v>
      </c>
      <c r="G291" s="111">
        <v>50567.534</v>
      </c>
      <c r="H291" s="112">
        <f>D291/D289*100</f>
        <v>95.851823701163269</v>
      </c>
      <c r="I291" s="112">
        <f>E291/E289*100</f>
        <v>96.20912005332373</v>
      </c>
      <c r="J291" s="105">
        <f t="shared" si="50"/>
        <v>97.093351440695812</v>
      </c>
      <c r="K291" s="105">
        <f t="shared" si="51"/>
        <v>86.271997495844914</v>
      </c>
      <c r="L291" s="105">
        <f t="shared" si="51"/>
        <v>97.523231012214282</v>
      </c>
      <c r="M291" s="47" t="s">
        <v>833</v>
      </c>
    </row>
    <row r="292" spans="1:13" s="89" customFormat="1" ht="45" x14ac:dyDescent="0.2">
      <c r="A292" s="42" t="s">
        <v>608</v>
      </c>
      <c r="B292" s="111"/>
      <c r="C292" s="111"/>
      <c r="D292" s="111"/>
      <c r="E292" s="111"/>
      <c r="F292" s="111"/>
      <c r="G292" s="111"/>
      <c r="H292" s="113"/>
      <c r="I292" s="113"/>
      <c r="J292" s="113"/>
      <c r="K292" s="113"/>
      <c r="L292" s="113"/>
      <c r="M292" s="42" t="s">
        <v>874</v>
      </c>
    </row>
    <row r="293" spans="1:13" s="89" customFormat="1" x14ac:dyDescent="0.2">
      <c r="A293" s="43" t="s">
        <v>557</v>
      </c>
      <c r="B293" s="111">
        <v>1803.5540000000001</v>
      </c>
      <c r="C293" s="111">
        <v>13389.415999999999</v>
      </c>
      <c r="D293" s="111">
        <v>2088.6030000000001</v>
      </c>
      <c r="E293" s="111">
        <v>15478.02</v>
      </c>
      <c r="F293" s="111">
        <v>2203.9209999999998</v>
      </c>
      <c r="G293" s="111">
        <v>17228.293000000001</v>
      </c>
      <c r="H293" s="112">
        <f>H294+H295</f>
        <v>100</v>
      </c>
      <c r="I293" s="112">
        <f>I294+I295</f>
        <v>99.999999999999986</v>
      </c>
      <c r="J293" s="105">
        <f t="shared" ref="J293:J298" si="52">D293/B293*100</f>
        <v>115.80484975775607</v>
      </c>
      <c r="K293" s="105">
        <f t="shared" ref="K293:L298" si="53">D293/F293*100</f>
        <v>94.767598294131233</v>
      </c>
      <c r="L293" s="105">
        <f t="shared" si="53"/>
        <v>89.840705634620903</v>
      </c>
      <c r="M293" s="43" t="s">
        <v>558</v>
      </c>
    </row>
    <row r="294" spans="1:13" s="89" customFormat="1" x14ac:dyDescent="0.2">
      <c r="A294" s="47" t="s">
        <v>564</v>
      </c>
      <c r="B294" s="111">
        <v>691.91600000000005</v>
      </c>
      <c r="C294" s="111">
        <v>5275.1670000000004</v>
      </c>
      <c r="D294" s="111">
        <v>817.91600000000005</v>
      </c>
      <c r="E294" s="111">
        <v>6093.0839999999998</v>
      </c>
      <c r="F294" s="111">
        <v>667.41700000000003</v>
      </c>
      <c r="G294" s="111">
        <v>6564.7529999999997</v>
      </c>
      <c r="H294" s="112">
        <f>D294/D293*100</f>
        <v>39.160912820674874</v>
      </c>
      <c r="I294" s="112">
        <f>E294/E293*100</f>
        <v>39.366042943477261</v>
      </c>
      <c r="J294" s="105">
        <f t="shared" si="52"/>
        <v>118.21030298475537</v>
      </c>
      <c r="K294" s="105">
        <f t="shared" si="53"/>
        <v>122.54947057087249</v>
      </c>
      <c r="L294" s="105">
        <f t="shared" si="53"/>
        <v>92.815129525817653</v>
      </c>
      <c r="M294" s="47" t="s">
        <v>832</v>
      </c>
    </row>
    <row r="295" spans="1:13" s="89" customFormat="1" x14ac:dyDescent="0.2">
      <c r="A295" s="47" t="s">
        <v>565</v>
      </c>
      <c r="B295" s="111">
        <v>1111.6379999999999</v>
      </c>
      <c r="C295" s="111">
        <v>8114.2489999999998</v>
      </c>
      <c r="D295" s="111">
        <v>1270.6869999999999</v>
      </c>
      <c r="E295" s="111">
        <v>9384.9359999999997</v>
      </c>
      <c r="F295" s="111">
        <v>1536.5039999999999</v>
      </c>
      <c r="G295" s="111">
        <v>10663.54</v>
      </c>
      <c r="H295" s="112">
        <f>D295/D293*100</f>
        <v>60.839087179325126</v>
      </c>
      <c r="I295" s="112">
        <f>E295/E293*100</f>
        <v>60.633957056522725</v>
      </c>
      <c r="J295" s="105">
        <f t="shared" si="52"/>
        <v>114.30762532407132</v>
      </c>
      <c r="K295" s="105">
        <f t="shared" si="53"/>
        <v>82.699882330277035</v>
      </c>
      <c r="L295" s="105">
        <f t="shared" si="53"/>
        <v>88.009572806028757</v>
      </c>
      <c r="M295" s="47" t="s">
        <v>565</v>
      </c>
    </row>
    <row r="296" spans="1:13" s="89" customFormat="1" x14ac:dyDescent="0.2">
      <c r="A296" s="43" t="s">
        <v>559</v>
      </c>
      <c r="B296" s="111">
        <v>1803.5540000000001</v>
      </c>
      <c r="C296" s="111">
        <v>13389.415999999999</v>
      </c>
      <c r="D296" s="111">
        <v>2088.6030000000001</v>
      </c>
      <c r="E296" s="111">
        <v>15478.02</v>
      </c>
      <c r="F296" s="111">
        <v>2203.9209999999998</v>
      </c>
      <c r="G296" s="111">
        <v>17228.293000000001</v>
      </c>
      <c r="H296" s="112">
        <f>H297+H298</f>
        <v>100.00000000000001</v>
      </c>
      <c r="I296" s="112">
        <f>I297+I298</f>
        <v>99.999993539225301</v>
      </c>
      <c r="J296" s="105">
        <f t="shared" si="52"/>
        <v>115.80484975775607</v>
      </c>
      <c r="K296" s="105">
        <f t="shared" si="53"/>
        <v>94.767598294131233</v>
      </c>
      <c r="L296" s="105">
        <f t="shared" si="53"/>
        <v>89.840705634620903</v>
      </c>
      <c r="M296" s="43" t="s">
        <v>560</v>
      </c>
    </row>
    <row r="297" spans="1:13" s="89" customFormat="1" x14ac:dyDescent="0.2">
      <c r="A297" s="47" t="s">
        <v>566</v>
      </c>
      <c r="B297" s="111">
        <v>41.256999999999998</v>
      </c>
      <c r="C297" s="111">
        <v>114.22</v>
      </c>
      <c r="D297" s="111">
        <v>17.131</v>
      </c>
      <c r="E297" s="111">
        <v>131.351</v>
      </c>
      <c r="F297" s="111">
        <v>15.804</v>
      </c>
      <c r="G297" s="111">
        <v>86.055999999999997</v>
      </c>
      <c r="H297" s="112">
        <f>D297/D296*100</f>
        <v>0.82021331962081834</v>
      </c>
      <c r="I297" s="112">
        <f>E297/E296*100</f>
        <v>0.84862921743220388</v>
      </c>
      <c r="J297" s="105">
        <f t="shared" si="52"/>
        <v>41.522650701699106</v>
      </c>
      <c r="K297" s="105">
        <f t="shared" si="53"/>
        <v>108.39660845355606</v>
      </c>
      <c r="L297" s="105">
        <f t="shared" si="53"/>
        <v>152.6343311332156</v>
      </c>
      <c r="M297" s="47" t="s">
        <v>566</v>
      </c>
    </row>
    <row r="298" spans="1:13" s="89" customFormat="1" x14ac:dyDescent="0.2">
      <c r="A298" s="47" t="s">
        <v>567</v>
      </c>
      <c r="B298" s="111">
        <v>1762.297</v>
      </c>
      <c r="C298" s="111">
        <v>13275.196</v>
      </c>
      <c r="D298" s="111">
        <v>2071.4720000000002</v>
      </c>
      <c r="E298" s="111">
        <v>15346.668</v>
      </c>
      <c r="F298" s="111">
        <v>2188.1170000000002</v>
      </c>
      <c r="G298" s="111">
        <v>17142.237000000001</v>
      </c>
      <c r="H298" s="112">
        <f>D298/D296*100</f>
        <v>99.179786680379195</v>
      </c>
      <c r="I298" s="112">
        <f>E298/E296*100</f>
        <v>99.151364321793096</v>
      </c>
      <c r="J298" s="105">
        <f t="shared" si="52"/>
        <v>117.54386462667759</v>
      </c>
      <c r="K298" s="105">
        <f t="shared" si="53"/>
        <v>94.66916074414668</v>
      </c>
      <c r="L298" s="105">
        <f t="shared" si="53"/>
        <v>89.525468583826012</v>
      </c>
      <c r="M298" s="47" t="s">
        <v>833</v>
      </c>
    </row>
    <row r="299" spans="1:13" s="89" customFormat="1" ht="22.5" x14ac:dyDescent="0.2">
      <c r="A299" s="42" t="s">
        <v>609</v>
      </c>
      <c r="B299" s="111"/>
      <c r="C299" s="111"/>
      <c r="D299" s="111"/>
      <c r="E299" s="111"/>
      <c r="F299" s="111"/>
      <c r="G299" s="111"/>
      <c r="H299" s="113"/>
      <c r="I299" s="113"/>
      <c r="J299" s="113"/>
      <c r="K299" s="113"/>
      <c r="L299" s="113"/>
      <c r="M299" s="42" t="s">
        <v>875</v>
      </c>
    </row>
    <row r="300" spans="1:13" s="89" customFormat="1" x14ac:dyDescent="0.2">
      <c r="A300" s="43" t="s">
        <v>557</v>
      </c>
      <c r="B300" s="111">
        <v>22408.565999999999</v>
      </c>
      <c r="C300" s="111">
        <v>181784.21799999999</v>
      </c>
      <c r="D300" s="111">
        <v>21252.682000000001</v>
      </c>
      <c r="E300" s="111">
        <v>203036.9</v>
      </c>
      <c r="F300" s="111">
        <v>24651.241999999998</v>
      </c>
      <c r="G300" s="111">
        <v>209849.723</v>
      </c>
      <c r="H300" s="112">
        <f>H301+H302</f>
        <v>99.999999999999986</v>
      </c>
      <c r="I300" s="112">
        <f>I301+I302</f>
        <v>100</v>
      </c>
      <c r="J300" s="105">
        <f t="shared" ref="J300:J305" si="54">D300/B300*100</f>
        <v>94.84177613150257</v>
      </c>
      <c r="K300" s="105">
        <f t="shared" ref="K300:L305" si="55">D300/F300*100</f>
        <v>86.213432978346489</v>
      </c>
      <c r="L300" s="105">
        <f t="shared" si="55"/>
        <v>96.753475342924318</v>
      </c>
      <c r="M300" s="43" t="s">
        <v>558</v>
      </c>
    </row>
    <row r="301" spans="1:13" s="89" customFormat="1" x14ac:dyDescent="0.2">
      <c r="A301" s="47" t="s">
        <v>564</v>
      </c>
      <c r="B301" s="111">
        <v>19266.5</v>
      </c>
      <c r="C301" s="111">
        <v>154115.99900000001</v>
      </c>
      <c r="D301" s="111">
        <v>18388.5</v>
      </c>
      <c r="E301" s="111">
        <v>172504.5</v>
      </c>
      <c r="F301" s="111">
        <v>20838.832999999999</v>
      </c>
      <c r="G301" s="111">
        <v>177691.497</v>
      </c>
      <c r="H301" s="112">
        <f>D301/D300*100</f>
        <v>86.52319740162676</v>
      </c>
      <c r="I301" s="112">
        <f>E301/E300*100</f>
        <v>84.962142349494101</v>
      </c>
      <c r="J301" s="105">
        <f t="shared" si="54"/>
        <v>95.442867152830047</v>
      </c>
      <c r="K301" s="105">
        <f t="shared" si="55"/>
        <v>88.241505654371338</v>
      </c>
      <c r="L301" s="105">
        <f t="shared" si="55"/>
        <v>97.080897461289325</v>
      </c>
      <c r="M301" s="47" t="s">
        <v>832</v>
      </c>
    </row>
    <row r="302" spans="1:13" s="89" customFormat="1" x14ac:dyDescent="0.2">
      <c r="A302" s="47" t="s">
        <v>565</v>
      </c>
      <c r="B302" s="111">
        <v>3142.0659999999998</v>
      </c>
      <c r="C302" s="111">
        <v>27668.218000000001</v>
      </c>
      <c r="D302" s="111">
        <v>2864.1819999999998</v>
      </c>
      <c r="E302" s="111">
        <v>30532.400000000001</v>
      </c>
      <c r="F302" s="111">
        <v>3812.4090000000001</v>
      </c>
      <c r="G302" s="111">
        <v>32158.225999999999</v>
      </c>
      <c r="H302" s="112">
        <f>D302/D300*100</f>
        <v>13.476802598373231</v>
      </c>
      <c r="I302" s="112">
        <f>E302/E300*100</f>
        <v>15.037857650505895</v>
      </c>
      <c r="J302" s="105">
        <f t="shared" si="54"/>
        <v>91.156010090176338</v>
      </c>
      <c r="K302" s="105">
        <f t="shared" si="55"/>
        <v>75.127878462148203</v>
      </c>
      <c r="L302" s="105">
        <f t="shared" si="55"/>
        <v>94.944292014117948</v>
      </c>
      <c r="M302" s="47" t="s">
        <v>565</v>
      </c>
    </row>
    <row r="303" spans="1:13" s="89" customFormat="1" x14ac:dyDescent="0.2">
      <c r="A303" s="43" t="s">
        <v>559</v>
      </c>
      <c r="B303" s="111">
        <v>22408.565999999999</v>
      </c>
      <c r="C303" s="111">
        <v>181784.21799999999</v>
      </c>
      <c r="D303" s="111">
        <v>21252.682000000001</v>
      </c>
      <c r="E303" s="111">
        <v>203036.9</v>
      </c>
      <c r="F303" s="111">
        <v>24651.241999999998</v>
      </c>
      <c r="G303" s="111">
        <v>209849.723</v>
      </c>
      <c r="H303" s="112">
        <f>H304+H305</f>
        <v>100</v>
      </c>
      <c r="I303" s="112">
        <f>I304+I305</f>
        <v>99.999999999999986</v>
      </c>
      <c r="J303" s="105">
        <f t="shared" si="54"/>
        <v>94.84177613150257</v>
      </c>
      <c r="K303" s="105">
        <f t="shared" si="55"/>
        <v>86.213432978346489</v>
      </c>
      <c r="L303" s="105">
        <f t="shared" si="55"/>
        <v>96.753475342924318</v>
      </c>
      <c r="M303" s="43" t="s">
        <v>560</v>
      </c>
    </row>
    <row r="304" spans="1:13" s="89" customFormat="1" x14ac:dyDescent="0.2">
      <c r="A304" s="47" t="s">
        <v>566</v>
      </c>
      <c r="B304" s="111">
        <v>1091.07</v>
      </c>
      <c r="C304" s="111">
        <v>8780.9529999999995</v>
      </c>
      <c r="D304" s="111">
        <v>1046.441</v>
      </c>
      <c r="E304" s="111">
        <v>9827.3940000000002</v>
      </c>
      <c r="F304" s="111">
        <v>1218.6400000000001</v>
      </c>
      <c r="G304" s="111">
        <v>11268.61</v>
      </c>
      <c r="H304" s="112">
        <f>D304/D303*100</f>
        <v>4.9238067929497085</v>
      </c>
      <c r="I304" s="112">
        <f>E304/E303*100</f>
        <v>4.8402009683953997</v>
      </c>
      <c r="J304" s="105">
        <f t="shared" si="54"/>
        <v>95.909611665612658</v>
      </c>
      <c r="K304" s="105">
        <f t="shared" si="55"/>
        <v>85.86957592069848</v>
      </c>
      <c r="L304" s="105">
        <f t="shared" si="55"/>
        <v>87.21034803760179</v>
      </c>
      <c r="M304" s="47" t="s">
        <v>566</v>
      </c>
    </row>
    <row r="305" spans="1:13" s="89" customFormat="1" x14ac:dyDescent="0.2">
      <c r="A305" s="47" t="s">
        <v>567</v>
      </c>
      <c r="B305" s="111">
        <v>21317.496999999999</v>
      </c>
      <c r="C305" s="111">
        <v>173003.264</v>
      </c>
      <c r="D305" s="111">
        <v>20206.241000000002</v>
      </c>
      <c r="E305" s="111">
        <v>193209.50599999999</v>
      </c>
      <c r="F305" s="111">
        <v>23432.601999999999</v>
      </c>
      <c r="G305" s="111">
        <v>198581.11300000001</v>
      </c>
      <c r="H305" s="112">
        <f>D305/D303*100</f>
        <v>95.076193207050295</v>
      </c>
      <c r="I305" s="112">
        <f>E305/E303*100</f>
        <v>95.159799031604592</v>
      </c>
      <c r="J305" s="105">
        <f t="shared" si="54"/>
        <v>94.787117830953619</v>
      </c>
      <c r="K305" s="105">
        <f t="shared" si="55"/>
        <v>86.231315668656876</v>
      </c>
      <c r="L305" s="105">
        <f t="shared" si="55"/>
        <v>97.29500609657677</v>
      </c>
      <c r="M305" s="47" t="s">
        <v>833</v>
      </c>
    </row>
    <row r="306" spans="1:13" s="89" customFormat="1" x14ac:dyDescent="0.2">
      <c r="A306" s="42" t="s">
        <v>1154</v>
      </c>
      <c r="B306" s="111"/>
      <c r="C306" s="111"/>
      <c r="D306" s="111"/>
      <c r="E306" s="111"/>
      <c r="F306" s="111"/>
      <c r="G306" s="111"/>
      <c r="H306" s="113"/>
      <c r="I306" s="113"/>
      <c r="J306" s="113"/>
      <c r="K306" s="113"/>
      <c r="L306" s="113"/>
      <c r="M306" s="42" t="s">
        <v>1156</v>
      </c>
    </row>
    <row r="307" spans="1:13" s="89" customFormat="1" x14ac:dyDescent="0.2">
      <c r="A307" s="43" t="s">
        <v>557</v>
      </c>
      <c r="B307" s="111">
        <v>472075.86</v>
      </c>
      <c r="C307" s="111">
        <v>3529543.54</v>
      </c>
      <c r="D307" s="111">
        <v>448371.41</v>
      </c>
      <c r="E307" s="111">
        <v>3977914.95</v>
      </c>
      <c r="F307" s="111">
        <v>435344.79</v>
      </c>
      <c r="G307" s="111">
        <v>3851400.247</v>
      </c>
      <c r="H307" s="112">
        <f>H308+H309</f>
        <v>100</v>
      </c>
      <c r="I307" s="112">
        <f>I308+I309</f>
        <v>100</v>
      </c>
      <c r="J307" s="105">
        <f t="shared" ref="J307:J312" si="56">D307/B307*100</f>
        <v>94.978677791319384</v>
      </c>
      <c r="K307" s="105">
        <f t="shared" ref="K307:L312" si="57">D307/F307*100</f>
        <v>102.9922535652718</v>
      </c>
      <c r="L307" s="105">
        <f t="shared" si="57"/>
        <v>103.28490146145022</v>
      </c>
      <c r="M307" s="43" t="s">
        <v>558</v>
      </c>
    </row>
    <row r="308" spans="1:13" s="89" customFormat="1" x14ac:dyDescent="0.2">
      <c r="A308" s="47" t="s">
        <v>564</v>
      </c>
      <c r="B308" s="111">
        <v>455318.8</v>
      </c>
      <c r="C308" s="111">
        <v>3398786.3</v>
      </c>
      <c r="D308" s="111">
        <v>425644.6</v>
      </c>
      <c r="E308" s="111">
        <v>3824430.9</v>
      </c>
      <c r="F308" s="111">
        <v>415569.8</v>
      </c>
      <c r="G308" s="111">
        <v>3631331.7</v>
      </c>
      <c r="H308" s="112">
        <f>D308/D307*100</f>
        <v>94.931253533761222</v>
      </c>
      <c r="I308" s="112">
        <f>E308/E307*100</f>
        <v>96.141595485846167</v>
      </c>
      <c r="J308" s="105">
        <f t="shared" si="56"/>
        <v>93.482764164361328</v>
      </c>
      <c r="K308" s="105">
        <f t="shared" si="57"/>
        <v>102.42433401079674</v>
      </c>
      <c r="L308" s="105">
        <f t="shared" si="57"/>
        <v>105.31758638297899</v>
      </c>
      <c r="M308" s="47" t="s">
        <v>832</v>
      </c>
    </row>
    <row r="309" spans="1:13" s="89" customFormat="1" x14ac:dyDescent="0.2">
      <c r="A309" s="47" t="s">
        <v>565</v>
      </c>
      <c r="B309" s="111">
        <v>16757.060000000001</v>
      </c>
      <c r="C309" s="111">
        <v>130757.24</v>
      </c>
      <c r="D309" s="111">
        <v>22726.81</v>
      </c>
      <c r="E309" s="111">
        <v>153484.04999999999</v>
      </c>
      <c r="F309" s="111">
        <v>19774.990000000002</v>
      </c>
      <c r="G309" s="111">
        <v>220068.54699999999</v>
      </c>
      <c r="H309" s="112">
        <f>D309/D307*100</f>
        <v>5.0687464662387827</v>
      </c>
      <c r="I309" s="112">
        <f>E309/E307*100</f>
        <v>3.8584045141538277</v>
      </c>
      <c r="J309" s="105">
        <f t="shared" si="56"/>
        <v>135.62528271665792</v>
      </c>
      <c r="K309" s="105">
        <f t="shared" si="57"/>
        <v>114.92703662555581</v>
      </c>
      <c r="L309" s="105">
        <f t="shared" si="57"/>
        <v>69.743746706338726</v>
      </c>
      <c r="M309" s="47" t="s">
        <v>565</v>
      </c>
    </row>
    <row r="310" spans="1:13" s="89" customFormat="1" x14ac:dyDescent="0.2">
      <c r="A310" s="43" t="s">
        <v>559</v>
      </c>
      <c r="B310" s="111">
        <v>472075.86</v>
      </c>
      <c r="C310" s="111">
        <v>3529543.54</v>
      </c>
      <c r="D310" s="111">
        <v>448371.41</v>
      </c>
      <c r="E310" s="111">
        <v>3977914.95</v>
      </c>
      <c r="F310" s="111">
        <v>435344.79</v>
      </c>
      <c r="G310" s="111">
        <v>3851400.247</v>
      </c>
      <c r="H310" s="112">
        <f>H311+H312</f>
        <v>100.00000000000001</v>
      </c>
      <c r="I310" s="112">
        <f>I311+I312</f>
        <v>100</v>
      </c>
      <c r="J310" s="105">
        <f t="shared" si="56"/>
        <v>94.978677791319384</v>
      </c>
      <c r="K310" s="105">
        <f t="shared" si="57"/>
        <v>102.9922535652718</v>
      </c>
      <c r="L310" s="105">
        <f t="shared" si="57"/>
        <v>103.28490146145022</v>
      </c>
      <c r="M310" s="43" t="s">
        <v>560</v>
      </c>
    </row>
    <row r="311" spans="1:13" s="89" customFormat="1" x14ac:dyDescent="0.2">
      <c r="A311" s="47" t="s">
        <v>566</v>
      </c>
      <c r="B311" s="111">
        <v>28315.599999999999</v>
      </c>
      <c r="C311" s="111">
        <v>184500.4</v>
      </c>
      <c r="D311" s="111">
        <v>14036.2</v>
      </c>
      <c r="E311" s="111">
        <v>198536.6</v>
      </c>
      <c r="F311" s="111">
        <v>47955.7</v>
      </c>
      <c r="G311" s="111">
        <v>157741.5</v>
      </c>
      <c r="H311" s="112">
        <f>D311/D310*100</f>
        <v>3.1304850592503217</v>
      </c>
      <c r="I311" s="112">
        <f>E311/E310*100</f>
        <v>4.9909714635804372</v>
      </c>
      <c r="J311" s="105">
        <f t="shared" si="56"/>
        <v>49.570554747206494</v>
      </c>
      <c r="K311" s="105">
        <f t="shared" si="57"/>
        <v>29.269096270099283</v>
      </c>
      <c r="L311" s="105">
        <f t="shared" si="57"/>
        <v>125.86199573352606</v>
      </c>
      <c r="M311" s="47" t="s">
        <v>566</v>
      </c>
    </row>
    <row r="312" spans="1:13" s="89" customFormat="1" x14ac:dyDescent="0.2">
      <c r="A312" s="47" t="s">
        <v>567</v>
      </c>
      <c r="B312" s="111">
        <v>443760.26</v>
      </c>
      <c r="C312" s="111">
        <v>3345043.14</v>
      </c>
      <c r="D312" s="111">
        <v>434335.21</v>
      </c>
      <c r="E312" s="111">
        <v>3779378.35</v>
      </c>
      <c r="F312" s="111">
        <v>387389.09</v>
      </c>
      <c r="G312" s="111">
        <v>3693658.747</v>
      </c>
      <c r="H312" s="112">
        <f>D312/D310*100</f>
        <v>96.869514940749696</v>
      </c>
      <c r="I312" s="112">
        <f>E312/E310*100</f>
        <v>95.009028536419564</v>
      </c>
      <c r="J312" s="105">
        <f t="shared" si="56"/>
        <v>97.876094177518297</v>
      </c>
      <c r="K312" s="105">
        <f t="shared" si="57"/>
        <v>112.11859631875538</v>
      </c>
      <c r="L312" s="105">
        <f t="shared" si="57"/>
        <v>102.32072340385049</v>
      </c>
      <c r="M312" s="47" t="s">
        <v>833</v>
      </c>
    </row>
    <row r="313" spans="1:13" s="89" customFormat="1" ht="45" x14ac:dyDescent="0.2">
      <c r="A313" s="42" t="s">
        <v>610</v>
      </c>
      <c r="B313" s="111"/>
      <c r="C313" s="111"/>
      <c r="D313" s="111"/>
      <c r="E313" s="111"/>
      <c r="F313" s="111"/>
      <c r="G313" s="111"/>
      <c r="H313" s="113"/>
      <c r="I313" s="113"/>
      <c r="J313" s="113"/>
      <c r="K313" s="113"/>
      <c r="L313" s="113"/>
      <c r="M313" s="42" t="s">
        <v>876</v>
      </c>
    </row>
    <row r="314" spans="1:13" s="89" customFormat="1" x14ac:dyDescent="0.2">
      <c r="A314" s="43" t="s">
        <v>557</v>
      </c>
      <c r="B314" s="111">
        <v>6686.4080000000004</v>
      </c>
      <c r="C314" s="111">
        <v>38747.724999999999</v>
      </c>
      <c r="D314" s="111">
        <v>4476.3180000000002</v>
      </c>
      <c r="E314" s="111">
        <v>43224.042999999998</v>
      </c>
      <c r="F314" s="111">
        <v>4049.7629999999999</v>
      </c>
      <c r="G314" s="111">
        <v>45392.597000000002</v>
      </c>
      <c r="H314" s="112">
        <f>H315+H316</f>
        <v>99.999999999999986</v>
      </c>
      <c r="I314" s="112">
        <f>I315+I316</f>
        <v>100</v>
      </c>
      <c r="J314" s="105">
        <f t="shared" ref="J314:J319" si="58">D314/B314*100</f>
        <v>66.946527941459749</v>
      </c>
      <c r="K314" s="105">
        <f t="shared" ref="K314:L319" si="59">D314/F314*100</f>
        <v>110.53283858833221</v>
      </c>
      <c r="L314" s="105">
        <f t="shared" si="59"/>
        <v>95.222670339835361</v>
      </c>
      <c r="M314" s="43" t="s">
        <v>558</v>
      </c>
    </row>
    <row r="315" spans="1:13" s="89" customFormat="1" x14ac:dyDescent="0.2">
      <c r="A315" s="47" t="s">
        <v>564</v>
      </c>
      <c r="B315" s="111">
        <v>5676.4979999999996</v>
      </c>
      <c r="C315" s="111">
        <v>31161.653999999999</v>
      </c>
      <c r="D315" s="111">
        <v>3883.498</v>
      </c>
      <c r="E315" s="111">
        <v>35045.152000000002</v>
      </c>
      <c r="F315" s="111">
        <v>3353.8319999999999</v>
      </c>
      <c r="G315" s="111">
        <v>36793.487999999998</v>
      </c>
      <c r="H315" s="112">
        <f>D315/D314*100</f>
        <v>86.756526234284507</v>
      </c>
      <c r="I315" s="112">
        <f>E315/E314*100</f>
        <v>81.077913049457223</v>
      </c>
      <c r="J315" s="105">
        <f t="shared" si="58"/>
        <v>68.413624033691207</v>
      </c>
      <c r="K315" s="105">
        <f t="shared" si="59"/>
        <v>115.7928602267496</v>
      </c>
      <c r="L315" s="105">
        <f t="shared" si="59"/>
        <v>95.248246102679929</v>
      </c>
      <c r="M315" s="47" t="s">
        <v>832</v>
      </c>
    </row>
    <row r="316" spans="1:13" s="89" customFormat="1" x14ac:dyDescent="0.2">
      <c r="A316" s="47" t="s">
        <v>565</v>
      </c>
      <c r="B316" s="111">
        <v>1009.91</v>
      </c>
      <c r="C316" s="111">
        <v>7586.0709999999999</v>
      </c>
      <c r="D316" s="111">
        <v>592.82000000000005</v>
      </c>
      <c r="E316" s="111">
        <v>8178.8909999999996</v>
      </c>
      <c r="F316" s="111">
        <v>695.93100000000004</v>
      </c>
      <c r="G316" s="111">
        <v>8599.1090000000004</v>
      </c>
      <c r="H316" s="112">
        <f>D316/D314*100</f>
        <v>13.243473765715482</v>
      </c>
      <c r="I316" s="112">
        <f>E316/E314*100</f>
        <v>18.922086950542781</v>
      </c>
      <c r="J316" s="105">
        <f t="shared" si="58"/>
        <v>58.700280222990173</v>
      </c>
      <c r="K316" s="105">
        <f t="shared" si="59"/>
        <v>85.183732295299393</v>
      </c>
      <c r="L316" s="105">
        <f t="shared" si="59"/>
        <v>95.113237894763273</v>
      </c>
      <c r="M316" s="47" t="s">
        <v>565</v>
      </c>
    </row>
    <row r="317" spans="1:13" s="89" customFormat="1" x14ac:dyDescent="0.2">
      <c r="A317" s="43" t="s">
        <v>559</v>
      </c>
      <c r="B317" s="111">
        <v>6686.4080000000004</v>
      </c>
      <c r="C317" s="111">
        <v>38747.724999999999</v>
      </c>
      <c r="D317" s="111">
        <v>4476.3180000000002</v>
      </c>
      <c r="E317" s="111">
        <v>43224.042999999998</v>
      </c>
      <c r="F317" s="111">
        <v>4049.7629999999999</v>
      </c>
      <c r="G317" s="111">
        <v>45392.597000000002</v>
      </c>
      <c r="H317" s="112">
        <f>H318+H319</f>
        <v>100</v>
      </c>
      <c r="I317" s="112">
        <f>I318+I319</f>
        <v>99.999997686472781</v>
      </c>
      <c r="J317" s="105">
        <f t="shared" si="58"/>
        <v>66.946527941459749</v>
      </c>
      <c r="K317" s="105">
        <f t="shared" si="59"/>
        <v>110.53283858833221</v>
      </c>
      <c r="L317" s="105">
        <f t="shared" si="59"/>
        <v>95.222670339835361</v>
      </c>
      <c r="M317" s="43" t="s">
        <v>560</v>
      </c>
    </row>
    <row r="318" spans="1:13" s="89" customFormat="1" x14ac:dyDescent="0.2">
      <c r="A318" s="47" t="s">
        <v>566</v>
      </c>
      <c r="B318" s="111">
        <v>344.12</v>
      </c>
      <c r="C318" s="111">
        <v>4242.53</v>
      </c>
      <c r="D318" s="111">
        <v>260.44299999999998</v>
      </c>
      <c r="E318" s="111">
        <v>4502.9719999999998</v>
      </c>
      <c r="F318" s="111">
        <v>130.702</v>
      </c>
      <c r="G318" s="111">
        <v>3184.7109999999998</v>
      </c>
      <c r="H318" s="112">
        <f>D318/D317*100</f>
        <v>5.8182416888165669</v>
      </c>
      <c r="I318" s="112">
        <f>E318/E317*100</f>
        <v>10.417748288840079</v>
      </c>
      <c r="J318" s="105">
        <f t="shared" si="58"/>
        <v>75.683773102406121</v>
      </c>
      <c r="K318" s="105">
        <f t="shared" si="59"/>
        <v>199.26473963673089</v>
      </c>
      <c r="L318" s="105">
        <f t="shared" si="59"/>
        <v>141.393426279496</v>
      </c>
      <c r="M318" s="47" t="s">
        <v>566</v>
      </c>
    </row>
    <row r="319" spans="1:13" s="89" customFormat="1" x14ac:dyDescent="0.2">
      <c r="A319" s="47" t="s">
        <v>567</v>
      </c>
      <c r="B319" s="111">
        <v>6342.2879999999996</v>
      </c>
      <c r="C319" s="111">
        <v>34505.196000000004</v>
      </c>
      <c r="D319" s="111">
        <v>4215.875</v>
      </c>
      <c r="E319" s="111">
        <v>38721.07</v>
      </c>
      <c r="F319" s="111">
        <v>3919.0610000000001</v>
      </c>
      <c r="G319" s="111">
        <v>42207.885999999999</v>
      </c>
      <c r="H319" s="112">
        <f>D319/D317*100</f>
        <v>94.18175831118343</v>
      </c>
      <c r="I319" s="112">
        <f>E319/E317*100</f>
        <v>89.582249397632708</v>
      </c>
      <c r="J319" s="105">
        <f t="shared" si="58"/>
        <v>66.472462303824742</v>
      </c>
      <c r="K319" s="105">
        <f t="shared" si="59"/>
        <v>107.57359990058843</v>
      </c>
      <c r="L319" s="105">
        <f t="shared" si="59"/>
        <v>91.738946603485431</v>
      </c>
      <c r="M319" s="47" t="s">
        <v>833</v>
      </c>
    </row>
    <row r="320" spans="1:13" s="89" customFormat="1" x14ac:dyDescent="0.2">
      <c r="A320" s="42" t="s">
        <v>611</v>
      </c>
      <c r="B320" s="111"/>
      <c r="C320" s="111"/>
      <c r="D320" s="111"/>
      <c r="E320" s="111"/>
      <c r="F320" s="111"/>
      <c r="G320" s="111"/>
      <c r="H320" s="113"/>
      <c r="I320" s="113"/>
      <c r="J320" s="113"/>
      <c r="K320" s="113"/>
      <c r="L320" s="113"/>
      <c r="M320" s="42" t="s">
        <v>877</v>
      </c>
    </row>
    <row r="321" spans="1:13" s="89" customFormat="1" x14ac:dyDescent="0.2">
      <c r="A321" s="43" t="s">
        <v>557</v>
      </c>
      <c r="B321" s="111">
        <v>227506.65599999999</v>
      </c>
      <c r="C321" s="111">
        <v>1920310.416</v>
      </c>
      <c r="D321" s="111">
        <v>269120.47700000001</v>
      </c>
      <c r="E321" s="111">
        <v>2189430.8930000002</v>
      </c>
      <c r="F321" s="111">
        <v>227654.44</v>
      </c>
      <c r="G321" s="111">
        <v>1967119.4069999999</v>
      </c>
      <c r="H321" s="112">
        <f>H322+H323</f>
        <v>99.999999628419218</v>
      </c>
      <c r="I321" s="112">
        <f>I322+I323</f>
        <v>100</v>
      </c>
      <c r="J321" s="105">
        <f t="shared" ref="J321:J326" si="60">D321/B321*100</f>
        <v>118.29125430070934</v>
      </c>
      <c r="K321" s="105">
        <f>D321/F321*100</f>
        <v>118.21446443126698</v>
      </c>
      <c r="L321" s="105">
        <f>E321/G321*100</f>
        <v>111.3013722099891</v>
      </c>
      <c r="M321" s="43" t="s">
        <v>558</v>
      </c>
    </row>
    <row r="322" spans="1:13" s="89" customFormat="1" x14ac:dyDescent="0.2">
      <c r="A322" s="47" t="s">
        <v>564</v>
      </c>
      <c r="B322" s="111">
        <v>226468.666</v>
      </c>
      <c r="C322" s="111">
        <v>1900457.7520000001</v>
      </c>
      <c r="D322" s="111">
        <v>268495.66600000003</v>
      </c>
      <c r="E322" s="111">
        <v>2168953.4190000002</v>
      </c>
      <c r="F322" s="111">
        <v>226515.084</v>
      </c>
      <c r="G322" s="111">
        <v>1957065.7560000001</v>
      </c>
      <c r="H322" s="112">
        <f>D322/D321*100</f>
        <v>99.767832233739696</v>
      </c>
      <c r="I322" s="112">
        <f>E322/E321*100</f>
        <v>99.064712475489856</v>
      </c>
      <c r="J322" s="105">
        <f t="shared" si="60"/>
        <v>118.55753413587027</v>
      </c>
      <c r="K322" s="105">
        <f>D322/F322*100</f>
        <v>118.53323904910458</v>
      </c>
      <c r="L322" s="105">
        <f>E322/G322*100</f>
        <v>110.82680346076221</v>
      </c>
      <c r="M322" s="47" t="s">
        <v>832</v>
      </c>
    </row>
    <row r="323" spans="1:13" s="89" customFormat="1" x14ac:dyDescent="0.2">
      <c r="A323" s="47" t="s">
        <v>565</v>
      </c>
      <c r="B323" s="111">
        <v>1037.989</v>
      </c>
      <c r="C323" s="111">
        <v>19852.664000000001</v>
      </c>
      <c r="D323" s="111">
        <v>624.80999999999995</v>
      </c>
      <c r="E323" s="111">
        <v>20477.473999999998</v>
      </c>
      <c r="F323" s="111">
        <v>1139.356</v>
      </c>
      <c r="G323" s="111">
        <v>10053.651</v>
      </c>
      <c r="H323" s="112">
        <f>D323/D321*100</f>
        <v>0.23216739467952113</v>
      </c>
      <c r="I323" s="112">
        <f>E323/E321*100</f>
        <v>0.93528752451014197</v>
      </c>
      <c r="J323" s="105">
        <f t="shared" si="60"/>
        <v>60.194279515486194</v>
      </c>
      <c r="K323" s="105">
        <f>D323/F323*100</f>
        <v>54.83887389016251</v>
      </c>
      <c r="L323" s="106">
        <f>E323/G323</f>
        <v>2.0368196588483127</v>
      </c>
      <c r="M323" s="47" t="s">
        <v>565</v>
      </c>
    </row>
    <row r="324" spans="1:13" s="89" customFormat="1" x14ac:dyDescent="0.2">
      <c r="A324" s="43" t="s">
        <v>559</v>
      </c>
      <c r="B324" s="111">
        <v>227506.65599999999</v>
      </c>
      <c r="C324" s="111">
        <v>1920310.416</v>
      </c>
      <c r="D324" s="111">
        <v>269120.47700000001</v>
      </c>
      <c r="E324" s="111">
        <v>2189430.8930000002</v>
      </c>
      <c r="F324" s="111">
        <v>227654.44</v>
      </c>
      <c r="G324" s="111">
        <v>1967119.4069999999</v>
      </c>
      <c r="H324" s="112">
        <f>H325+H326</f>
        <v>99.999999999999986</v>
      </c>
      <c r="I324" s="112">
        <f>I325+I326</f>
        <v>100</v>
      </c>
      <c r="J324" s="105">
        <f t="shared" si="60"/>
        <v>118.29125430070934</v>
      </c>
      <c r="K324" s="105">
        <f>D324/F324*100</f>
        <v>118.21446443126698</v>
      </c>
      <c r="L324" s="105">
        <f>E324/G324*100</f>
        <v>111.3013722099891</v>
      </c>
      <c r="M324" s="43" t="s">
        <v>560</v>
      </c>
    </row>
    <row r="325" spans="1:13" s="89" customFormat="1" x14ac:dyDescent="0.2">
      <c r="A325" s="47" t="s">
        <v>566</v>
      </c>
      <c r="B325" s="111">
        <v>146141.315</v>
      </c>
      <c r="C325" s="111">
        <v>1081480.2690000001</v>
      </c>
      <c r="D325" s="111">
        <v>197780.198</v>
      </c>
      <c r="E325" s="111">
        <v>1279260.4669999999</v>
      </c>
      <c r="F325" s="111">
        <v>112755.893</v>
      </c>
      <c r="G325" s="111">
        <v>967661.52099999995</v>
      </c>
      <c r="H325" s="112">
        <f>D325/D324*100</f>
        <v>73.491322624253513</v>
      </c>
      <c r="I325" s="112">
        <f>E325/E324*100</f>
        <v>58.428903652087087</v>
      </c>
      <c r="J325" s="105">
        <f t="shared" si="60"/>
        <v>135.33489691125334</v>
      </c>
      <c r="K325" s="105">
        <f>D325/F325*100</f>
        <v>175.40564199158973</v>
      </c>
      <c r="L325" s="105">
        <f>E325/G325*100</f>
        <v>132.20123351375878</v>
      </c>
      <c r="M325" s="47" t="s">
        <v>566</v>
      </c>
    </row>
    <row r="326" spans="1:13" s="89" customFormat="1" x14ac:dyDescent="0.2">
      <c r="A326" s="47" t="s">
        <v>567</v>
      </c>
      <c r="B326" s="111">
        <v>81365.341</v>
      </c>
      <c r="C326" s="111">
        <v>838830.147</v>
      </c>
      <c r="D326" s="111">
        <v>71340.278999999995</v>
      </c>
      <c r="E326" s="111">
        <v>910170.42599999998</v>
      </c>
      <c r="F326" s="111">
        <v>114898.54700000001</v>
      </c>
      <c r="G326" s="111">
        <v>999457.88600000006</v>
      </c>
      <c r="H326" s="112">
        <f>D326/D324*100</f>
        <v>26.508677375746476</v>
      </c>
      <c r="I326" s="112">
        <f>E326/E324*100</f>
        <v>41.571096347912906</v>
      </c>
      <c r="J326" s="105">
        <f t="shared" si="60"/>
        <v>87.678952884865296</v>
      </c>
      <c r="K326" s="105">
        <f>D326/F326*100</f>
        <v>62.089800839692074</v>
      </c>
      <c r="L326" s="105">
        <f>E326/G326*100</f>
        <v>91.066410976320014</v>
      </c>
      <c r="M326" s="47" t="s">
        <v>833</v>
      </c>
    </row>
    <row r="327" spans="1:13" s="89" customFormat="1" x14ac:dyDescent="0.2">
      <c r="A327" s="42" t="s">
        <v>612</v>
      </c>
      <c r="B327" s="111"/>
      <c r="C327" s="111"/>
      <c r="D327" s="111"/>
      <c r="E327" s="111"/>
      <c r="F327" s="111"/>
      <c r="G327" s="111"/>
      <c r="H327" s="113"/>
      <c r="I327" s="113"/>
      <c r="J327" s="113"/>
      <c r="K327" s="113"/>
      <c r="L327" s="113"/>
      <c r="M327" s="42" t="s">
        <v>878</v>
      </c>
    </row>
    <row r="328" spans="1:13" s="89" customFormat="1" x14ac:dyDescent="0.2">
      <c r="A328" s="43" t="s">
        <v>557</v>
      </c>
      <c r="B328" s="111">
        <v>26379.744999999999</v>
      </c>
      <c r="C328" s="111">
        <v>229056.37299999999</v>
      </c>
      <c r="D328" s="111">
        <v>29435.714</v>
      </c>
      <c r="E328" s="111">
        <v>258492.08600000001</v>
      </c>
      <c r="F328" s="111">
        <v>21720.444</v>
      </c>
      <c r="G328" s="111">
        <v>219853.80900000001</v>
      </c>
      <c r="H328" s="112">
        <f>H329+H330</f>
        <v>99.999996602766288</v>
      </c>
      <c r="I328" s="112">
        <f>I329+I330</f>
        <v>100.00000038685904</v>
      </c>
      <c r="J328" s="105">
        <f t="shared" ref="J328:J333" si="61">D328/B328*100</f>
        <v>111.58452820525748</v>
      </c>
      <c r="K328" s="105">
        <f>D328/F328*100</f>
        <v>135.52077480552424</v>
      </c>
      <c r="L328" s="105">
        <f>E328/G328*100</f>
        <v>117.57453153790935</v>
      </c>
      <c r="M328" s="43" t="s">
        <v>558</v>
      </c>
    </row>
    <row r="329" spans="1:13" s="89" customFormat="1" x14ac:dyDescent="0.2">
      <c r="A329" s="47" t="s">
        <v>564</v>
      </c>
      <c r="B329" s="111">
        <v>25204.999</v>
      </c>
      <c r="C329" s="111">
        <v>217945.58600000001</v>
      </c>
      <c r="D329" s="111">
        <v>27215.999</v>
      </c>
      <c r="E329" s="111">
        <v>245161.58600000001</v>
      </c>
      <c r="F329" s="111">
        <v>20932.251</v>
      </c>
      <c r="G329" s="111">
        <v>210666.25899999999</v>
      </c>
      <c r="H329" s="112">
        <f>D329/D328*100</f>
        <v>92.459109366261686</v>
      </c>
      <c r="I329" s="112">
        <f>E329/E328*100</f>
        <v>94.842975579530901</v>
      </c>
      <c r="J329" s="105">
        <f t="shared" si="61"/>
        <v>107.97857599597604</v>
      </c>
      <c r="K329" s="105">
        <f>D329/F329*100</f>
        <v>130.01945657922792</v>
      </c>
      <c r="L329" s="105">
        <f>E329/G329*100</f>
        <v>116.37439576880702</v>
      </c>
      <c r="M329" s="47" t="s">
        <v>832</v>
      </c>
    </row>
    <row r="330" spans="1:13" s="89" customFormat="1" x14ac:dyDescent="0.2">
      <c r="A330" s="47" t="s">
        <v>565</v>
      </c>
      <c r="B330" s="111">
        <v>1174.7449999999999</v>
      </c>
      <c r="C330" s="111">
        <v>11110.786</v>
      </c>
      <c r="D330" s="111">
        <v>2219.7139999999999</v>
      </c>
      <c r="E330" s="111">
        <v>13330.501</v>
      </c>
      <c r="F330" s="111">
        <v>788.19299999999998</v>
      </c>
      <c r="G330" s="111">
        <v>9187.5499999999993</v>
      </c>
      <c r="H330" s="112">
        <f>D330/D328*100</f>
        <v>7.5408872365046076</v>
      </c>
      <c r="I330" s="112">
        <f>E330/E328*100</f>
        <v>5.1570248073281437</v>
      </c>
      <c r="J330" s="105">
        <f t="shared" si="61"/>
        <v>188.95283657304353</v>
      </c>
      <c r="K330" s="106">
        <f>D330/F330</f>
        <v>2.8162061830034015</v>
      </c>
      <c r="L330" s="105">
        <f>E330/G330*100</f>
        <v>145.09309881306768</v>
      </c>
      <c r="M330" s="47" t="s">
        <v>565</v>
      </c>
    </row>
    <row r="331" spans="1:13" s="89" customFormat="1" x14ac:dyDescent="0.2">
      <c r="A331" s="43" t="s">
        <v>559</v>
      </c>
      <c r="B331" s="111">
        <v>26379.744999999999</v>
      </c>
      <c r="C331" s="111">
        <v>229056.37299999999</v>
      </c>
      <c r="D331" s="111">
        <v>29435.714</v>
      </c>
      <c r="E331" s="111">
        <v>258492.08600000001</v>
      </c>
      <c r="F331" s="111">
        <v>21720.444</v>
      </c>
      <c r="G331" s="111">
        <v>219853.80900000001</v>
      </c>
      <c r="H331" s="112">
        <f>H332+H333</f>
        <v>100</v>
      </c>
      <c r="I331" s="112">
        <f>I332+I333</f>
        <v>99.999999999999986</v>
      </c>
      <c r="J331" s="105">
        <f t="shared" si="61"/>
        <v>111.58452820525748</v>
      </c>
      <c r="K331" s="105">
        <f>D331/F331*100</f>
        <v>135.52077480552424</v>
      </c>
      <c r="L331" s="105">
        <f>E331/G331*100</f>
        <v>117.57453153790935</v>
      </c>
      <c r="M331" s="43" t="s">
        <v>560</v>
      </c>
    </row>
    <row r="332" spans="1:13" s="89" customFormat="1" x14ac:dyDescent="0.2">
      <c r="A332" s="47" t="s">
        <v>566</v>
      </c>
      <c r="B332" s="111">
        <v>9073.4709999999995</v>
      </c>
      <c r="C332" s="111">
        <v>73346.347999999998</v>
      </c>
      <c r="D332" s="111">
        <v>9280.5030000000006</v>
      </c>
      <c r="E332" s="111">
        <v>82626.850999999995</v>
      </c>
      <c r="F332" s="111">
        <v>7590.0460000000003</v>
      </c>
      <c r="G332" s="111">
        <v>88434.728000000003</v>
      </c>
      <c r="H332" s="112">
        <f>D332/D331*100</f>
        <v>31.528037675593673</v>
      </c>
      <c r="I332" s="112">
        <f>E332/E331*100</f>
        <v>31.964944180147935</v>
      </c>
      <c r="J332" s="105">
        <f t="shared" si="61"/>
        <v>102.28172878934645</v>
      </c>
      <c r="K332" s="105">
        <f>D332/F332*100</f>
        <v>122.27202575583864</v>
      </c>
      <c r="L332" s="105">
        <f>E332/G332*100</f>
        <v>93.432583407730945</v>
      </c>
      <c r="M332" s="47" t="s">
        <v>566</v>
      </c>
    </row>
    <row r="333" spans="1:13" s="89" customFormat="1" x14ac:dyDescent="0.2">
      <c r="A333" s="47" t="s">
        <v>567</v>
      </c>
      <c r="B333" s="111">
        <v>17306.273000000001</v>
      </c>
      <c r="C333" s="111">
        <v>155710.024</v>
      </c>
      <c r="D333" s="111">
        <v>20155.210999999999</v>
      </c>
      <c r="E333" s="111">
        <v>175865.23499999999</v>
      </c>
      <c r="F333" s="111">
        <v>14130.397999999999</v>
      </c>
      <c r="G333" s="111">
        <v>131419.08100000001</v>
      </c>
      <c r="H333" s="112">
        <f>D333/D331*100</f>
        <v>68.471962324406334</v>
      </c>
      <c r="I333" s="112">
        <f>E333/E331*100</f>
        <v>68.035055819852047</v>
      </c>
      <c r="J333" s="105">
        <f t="shared" si="61"/>
        <v>116.46188061404092</v>
      </c>
      <c r="K333" s="105">
        <f>D333/F333*100</f>
        <v>142.63724914188546</v>
      </c>
      <c r="L333" s="105">
        <f>E333/G333*100</f>
        <v>133.82016801654547</v>
      </c>
      <c r="M333" s="47" t="s">
        <v>833</v>
      </c>
    </row>
    <row r="334" spans="1:13" s="89" customFormat="1" ht="33.75" x14ac:dyDescent="0.2">
      <c r="A334" s="42" t="s">
        <v>613</v>
      </c>
      <c r="B334" s="111"/>
      <c r="C334" s="111"/>
      <c r="D334" s="111"/>
      <c r="E334" s="111"/>
      <c r="F334" s="111"/>
      <c r="G334" s="111"/>
      <c r="H334" s="113"/>
      <c r="I334" s="113"/>
      <c r="J334" s="113"/>
      <c r="K334" s="113"/>
      <c r="L334" s="113"/>
      <c r="M334" s="42" t="s">
        <v>879</v>
      </c>
    </row>
    <row r="335" spans="1:13" s="89" customFormat="1" x14ac:dyDescent="0.2">
      <c r="A335" s="43" t="s">
        <v>557</v>
      </c>
      <c r="B335" s="111">
        <v>20433.847000000002</v>
      </c>
      <c r="C335" s="111">
        <v>161566.266</v>
      </c>
      <c r="D335" s="111">
        <v>22524.905999999999</v>
      </c>
      <c r="E335" s="111">
        <v>184091.17199999999</v>
      </c>
      <c r="F335" s="111">
        <v>17019.844000000001</v>
      </c>
      <c r="G335" s="111">
        <v>167373.19099999999</v>
      </c>
      <c r="H335" s="112">
        <f>H336+H337</f>
        <v>100</v>
      </c>
      <c r="I335" s="112">
        <f>I336+I337</f>
        <v>99.999999456790917</v>
      </c>
      <c r="J335" s="105">
        <f t="shared" ref="J335:J340" si="62">D335/B335*100</f>
        <v>110.23331044810112</v>
      </c>
      <c r="K335" s="105">
        <f>D335/F335*100</f>
        <v>132.34496156368999</v>
      </c>
      <c r="L335" s="105">
        <f>E335/G335*100</f>
        <v>109.98844611859016</v>
      </c>
      <c r="M335" s="43" t="s">
        <v>558</v>
      </c>
    </row>
    <row r="336" spans="1:13" s="89" customFormat="1" x14ac:dyDescent="0.2">
      <c r="A336" s="47" t="s">
        <v>564</v>
      </c>
      <c r="B336" s="111">
        <v>19648.333999999999</v>
      </c>
      <c r="C336" s="111">
        <v>155217.83799999999</v>
      </c>
      <c r="D336" s="111">
        <v>21434.333999999999</v>
      </c>
      <c r="E336" s="111">
        <v>176652.171</v>
      </c>
      <c r="F336" s="111">
        <v>16685.833999999999</v>
      </c>
      <c r="G336" s="111">
        <v>163620.50599999999</v>
      </c>
      <c r="H336" s="112">
        <f>D336/D335*100</f>
        <v>95.158372691988149</v>
      </c>
      <c r="I336" s="112">
        <f>E336/E335*100</f>
        <v>95.959066956236242</v>
      </c>
      <c r="J336" s="105">
        <f t="shared" si="62"/>
        <v>109.0898291936609</v>
      </c>
      <c r="K336" s="105">
        <f>D336/F336*100</f>
        <v>128.45827184904272</v>
      </c>
      <c r="L336" s="105">
        <f>E336/G336*100</f>
        <v>107.96456710627702</v>
      </c>
      <c r="M336" s="47" t="s">
        <v>832</v>
      </c>
    </row>
    <row r="337" spans="1:13" s="89" customFormat="1" x14ac:dyDescent="0.2">
      <c r="A337" s="47" t="s">
        <v>565</v>
      </c>
      <c r="B337" s="111">
        <v>785.51400000000001</v>
      </c>
      <c r="C337" s="111">
        <v>6348.4279999999999</v>
      </c>
      <c r="D337" s="111">
        <v>1090.5719999999999</v>
      </c>
      <c r="E337" s="111">
        <v>7439</v>
      </c>
      <c r="F337" s="111">
        <v>334.01</v>
      </c>
      <c r="G337" s="111">
        <v>3752.6849999999999</v>
      </c>
      <c r="H337" s="112">
        <f>D337/D335*100</f>
        <v>4.8416273080118515</v>
      </c>
      <c r="I337" s="112">
        <f>E337/E335*100</f>
        <v>4.0409325005546712</v>
      </c>
      <c r="J337" s="105">
        <f t="shared" si="62"/>
        <v>138.83546314896995</v>
      </c>
      <c r="K337" s="106">
        <f>D337/F337</f>
        <v>3.2650878716206098</v>
      </c>
      <c r="L337" s="105">
        <f>E337/G337*100</f>
        <v>198.2313996511831</v>
      </c>
      <c r="M337" s="47" t="s">
        <v>565</v>
      </c>
    </row>
    <row r="338" spans="1:13" s="89" customFormat="1" x14ac:dyDescent="0.2">
      <c r="A338" s="43" t="s">
        <v>559</v>
      </c>
      <c r="B338" s="111">
        <v>20433.847000000002</v>
      </c>
      <c r="C338" s="111">
        <v>161566.266</v>
      </c>
      <c r="D338" s="111">
        <v>22524.905999999999</v>
      </c>
      <c r="E338" s="111">
        <v>184091.17199999999</v>
      </c>
      <c r="F338" s="111">
        <v>17019.844000000001</v>
      </c>
      <c r="G338" s="111">
        <v>167373.19099999999</v>
      </c>
      <c r="H338" s="112">
        <f>H339+H340</f>
        <v>99.999995560469827</v>
      </c>
      <c r="I338" s="112">
        <f>I339+I340</f>
        <v>100</v>
      </c>
      <c r="J338" s="105">
        <f t="shared" si="62"/>
        <v>110.23331044810112</v>
      </c>
      <c r="K338" s="105">
        <f>D338/F338*100</f>
        <v>132.34496156368999</v>
      </c>
      <c r="L338" s="105">
        <f>E338/G338*100</f>
        <v>109.98844611859016</v>
      </c>
      <c r="M338" s="43" t="s">
        <v>560</v>
      </c>
    </row>
    <row r="339" spans="1:13" s="89" customFormat="1" x14ac:dyDescent="0.2">
      <c r="A339" s="47" t="s">
        <v>566</v>
      </c>
      <c r="B339" s="111">
        <v>8404.9410000000007</v>
      </c>
      <c r="C339" s="111">
        <v>66108.010999999999</v>
      </c>
      <c r="D339" s="111">
        <v>8272.6059999999998</v>
      </c>
      <c r="E339" s="111">
        <v>74380.618000000002</v>
      </c>
      <c r="F339" s="111">
        <v>6766.0860000000002</v>
      </c>
      <c r="G339" s="111">
        <v>77762.126999999993</v>
      </c>
      <c r="H339" s="112">
        <f>D339/D338*100</f>
        <v>36.726484008412733</v>
      </c>
      <c r="I339" s="112">
        <f>E339/E338*100</f>
        <v>40.40422861776338</v>
      </c>
      <c r="J339" s="105">
        <f t="shared" si="62"/>
        <v>98.42550947115511</v>
      </c>
      <c r="K339" s="105">
        <f>D339/F339*100</f>
        <v>122.26575305132094</v>
      </c>
      <c r="L339" s="105">
        <f>E339/G339*100</f>
        <v>95.651470541694422</v>
      </c>
      <c r="M339" s="47" t="s">
        <v>566</v>
      </c>
    </row>
    <row r="340" spans="1:13" s="89" customFormat="1" x14ac:dyDescent="0.2">
      <c r="A340" s="47" t="s">
        <v>567</v>
      </c>
      <c r="B340" s="111">
        <v>12028.906000000001</v>
      </c>
      <c r="C340" s="111">
        <v>95458.254000000001</v>
      </c>
      <c r="D340" s="111">
        <v>14252.299000000001</v>
      </c>
      <c r="E340" s="111">
        <v>109710.554</v>
      </c>
      <c r="F340" s="111">
        <v>10253.758</v>
      </c>
      <c r="G340" s="111">
        <v>89611.063999999998</v>
      </c>
      <c r="H340" s="112">
        <f>D340/D338*100</f>
        <v>63.273511552057094</v>
      </c>
      <c r="I340" s="112">
        <f>E340/E338*100</f>
        <v>59.595771382236627</v>
      </c>
      <c r="J340" s="105">
        <f t="shared" si="62"/>
        <v>118.48375072512829</v>
      </c>
      <c r="K340" s="105">
        <f>D340/F340*100</f>
        <v>138.99585888412815</v>
      </c>
      <c r="L340" s="105">
        <f>E340/G340*100</f>
        <v>122.42969685082636</v>
      </c>
      <c r="M340" s="47" t="s">
        <v>833</v>
      </c>
    </row>
    <row r="341" spans="1:13" s="89" customFormat="1" x14ac:dyDescent="0.2">
      <c r="A341" s="42" t="s">
        <v>614</v>
      </c>
      <c r="B341" s="111"/>
      <c r="C341" s="111"/>
      <c r="D341" s="111"/>
      <c r="E341" s="111"/>
      <c r="F341" s="111"/>
      <c r="G341" s="111"/>
      <c r="H341" s="113"/>
      <c r="I341" s="113"/>
      <c r="J341" s="113"/>
      <c r="K341" s="113"/>
      <c r="L341" s="113"/>
      <c r="M341" s="42" t="s">
        <v>880</v>
      </c>
    </row>
    <row r="342" spans="1:13" s="89" customFormat="1" x14ac:dyDescent="0.2">
      <c r="A342" s="43" t="s">
        <v>557</v>
      </c>
      <c r="B342" s="111">
        <v>63216.692999999999</v>
      </c>
      <c r="C342" s="111">
        <v>496402.06599999999</v>
      </c>
      <c r="D342" s="111">
        <v>63800.928999999996</v>
      </c>
      <c r="E342" s="111">
        <v>560202.99600000004</v>
      </c>
      <c r="F342" s="111">
        <v>64706.455000000002</v>
      </c>
      <c r="G342" s="111">
        <v>567967.20400000003</v>
      </c>
      <c r="H342" s="112">
        <f>H343+H344</f>
        <v>100.00000156737529</v>
      </c>
      <c r="I342" s="112">
        <f>I343+I344</f>
        <v>99.999999999999986</v>
      </c>
      <c r="J342" s="105">
        <f t="shared" ref="J342:J347" si="63">D342/B342*100</f>
        <v>100.92417994721741</v>
      </c>
      <c r="K342" s="105">
        <f t="shared" ref="K342:L347" si="64">D342/F342*100</f>
        <v>98.60056311228918</v>
      </c>
      <c r="L342" s="105">
        <f t="shared" si="64"/>
        <v>98.632983041041939</v>
      </c>
      <c r="M342" s="43" t="s">
        <v>558</v>
      </c>
    </row>
    <row r="343" spans="1:13" s="89" customFormat="1" x14ac:dyDescent="0.2">
      <c r="A343" s="47" t="s">
        <v>564</v>
      </c>
      <c r="B343" s="111">
        <v>55297.536999999997</v>
      </c>
      <c r="C343" s="111">
        <v>432841.00699999998</v>
      </c>
      <c r="D343" s="111">
        <v>56151.536999999997</v>
      </c>
      <c r="E343" s="111">
        <v>488992.54300000001</v>
      </c>
      <c r="F343" s="111">
        <v>54863.345999999998</v>
      </c>
      <c r="G343" s="111">
        <v>493105.114</v>
      </c>
      <c r="H343" s="112">
        <f>D343/D342*100</f>
        <v>88.010531946956448</v>
      </c>
      <c r="I343" s="112">
        <f>E343/E342*100</f>
        <v>87.288455522647709</v>
      </c>
      <c r="J343" s="105">
        <f t="shared" si="63"/>
        <v>101.54437258209168</v>
      </c>
      <c r="K343" s="105">
        <f t="shared" si="64"/>
        <v>102.34799933638755</v>
      </c>
      <c r="L343" s="105">
        <f t="shared" si="64"/>
        <v>99.165984922233037</v>
      </c>
      <c r="M343" s="47" t="s">
        <v>832</v>
      </c>
    </row>
    <row r="344" spans="1:13" s="89" customFormat="1" x14ac:dyDescent="0.2">
      <c r="A344" s="47" t="s">
        <v>565</v>
      </c>
      <c r="B344" s="111">
        <v>7919.1570000000002</v>
      </c>
      <c r="C344" s="111">
        <v>63561.06</v>
      </c>
      <c r="D344" s="111">
        <v>7649.393</v>
      </c>
      <c r="E344" s="111">
        <v>71210.452999999994</v>
      </c>
      <c r="F344" s="111">
        <v>9843.1090000000004</v>
      </c>
      <c r="G344" s="111">
        <v>74862.09</v>
      </c>
      <c r="H344" s="112">
        <f>D344/D342*100</f>
        <v>11.98946962041885</v>
      </c>
      <c r="I344" s="112">
        <f>E344/E342*100</f>
        <v>12.711544477352277</v>
      </c>
      <c r="J344" s="105">
        <f t="shared" si="63"/>
        <v>96.59352630589342</v>
      </c>
      <c r="K344" s="105">
        <f t="shared" si="64"/>
        <v>77.7131798499844</v>
      </c>
      <c r="L344" s="105">
        <f t="shared" si="64"/>
        <v>95.122181333703082</v>
      </c>
      <c r="M344" s="47" t="s">
        <v>565</v>
      </c>
    </row>
    <row r="345" spans="1:13" s="89" customFormat="1" x14ac:dyDescent="0.2">
      <c r="A345" s="43" t="s">
        <v>559</v>
      </c>
      <c r="B345" s="111">
        <v>63216.692999999999</v>
      </c>
      <c r="C345" s="111">
        <v>496402.06599999999</v>
      </c>
      <c r="D345" s="111">
        <v>63800.928999999996</v>
      </c>
      <c r="E345" s="111">
        <v>560202.99600000004</v>
      </c>
      <c r="F345" s="111">
        <v>64706.455000000002</v>
      </c>
      <c r="G345" s="111">
        <v>567967.20400000003</v>
      </c>
      <c r="H345" s="112">
        <f>H346+H347</f>
        <v>100.00000156737531</v>
      </c>
      <c r="I345" s="112">
        <f>I346+I347</f>
        <v>99.999999999999986</v>
      </c>
      <c r="J345" s="105">
        <f t="shared" si="63"/>
        <v>100.92417994721741</v>
      </c>
      <c r="K345" s="105">
        <f t="shared" si="64"/>
        <v>98.60056311228918</v>
      </c>
      <c r="L345" s="105">
        <f t="shared" si="64"/>
        <v>98.632983041041939</v>
      </c>
      <c r="M345" s="43" t="s">
        <v>560</v>
      </c>
    </row>
    <row r="346" spans="1:13" s="89" customFormat="1" x14ac:dyDescent="0.2">
      <c r="A346" s="47" t="s">
        <v>566</v>
      </c>
      <c r="B346" s="111">
        <v>1934.0419999999999</v>
      </c>
      <c r="C346" s="111">
        <v>12649.517</v>
      </c>
      <c r="D346" s="111">
        <v>1530.9359999999999</v>
      </c>
      <c r="E346" s="111">
        <v>14180.453</v>
      </c>
      <c r="F346" s="111">
        <v>1802.3879999999999</v>
      </c>
      <c r="G346" s="111">
        <v>14802.778</v>
      </c>
      <c r="H346" s="112">
        <f>D346/D345*100</f>
        <v>2.3995512667221508</v>
      </c>
      <c r="I346" s="112">
        <f>E346/E345*100</f>
        <v>2.5313061695942802</v>
      </c>
      <c r="J346" s="105">
        <f t="shared" si="63"/>
        <v>79.157329571953454</v>
      </c>
      <c r="K346" s="105">
        <f t="shared" si="64"/>
        <v>84.93931384363411</v>
      </c>
      <c r="L346" s="105">
        <f t="shared" si="64"/>
        <v>95.795890474071825</v>
      </c>
      <c r="M346" s="47" t="s">
        <v>566</v>
      </c>
    </row>
    <row r="347" spans="1:13" s="89" customFormat="1" x14ac:dyDescent="0.2">
      <c r="A347" s="47" t="s">
        <v>567</v>
      </c>
      <c r="B347" s="111">
        <v>61282.652000000002</v>
      </c>
      <c r="C347" s="111">
        <v>483752.549</v>
      </c>
      <c r="D347" s="111">
        <v>62269.993999999999</v>
      </c>
      <c r="E347" s="111">
        <v>546022.54299999995</v>
      </c>
      <c r="F347" s="111">
        <v>62904.067000000003</v>
      </c>
      <c r="G347" s="111">
        <v>553164.42599999998</v>
      </c>
      <c r="H347" s="112">
        <f>D347/D345*100</f>
        <v>97.600450300653151</v>
      </c>
      <c r="I347" s="112">
        <f>E347/E345*100</f>
        <v>97.468693830405712</v>
      </c>
      <c r="J347" s="105">
        <f t="shared" si="63"/>
        <v>101.61112805627275</v>
      </c>
      <c r="K347" s="105">
        <f t="shared" si="64"/>
        <v>98.991999992623676</v>
      </c>
      <c r="L347" s="105">
        <f t="shared" si="64"/>
        <v>98.708904140556569</v>
      </c>
      <c r="M347" s="47" t="s">
        <v>833</v>
      </c>
    </row>
    <row r="348" spans="1:13" s="89" customFormat="1" ht="33.75" x14ac:dyDescent="0.2">
      <c r="A348" s="42" t="s">
        <v>615</v>
      </c>
      <c r="B348" s="111"/>
      <c r="C348" s="111"/>
      <c r="D348" s="111"/>
      <c r="E348" s="111"/>
      <c r="F348" s="111"/>
      <c r="G348" s="111"/>
      <c r="H348" s="113"/>
      <c r="I348" s="113"/>
      <c r="J348" s="113"/>
      <c r="K348" s="113"/>
      <c r="L348" s="113"/>
      <c r="M348" s="42" t="s">
        <v>881</v>
      </c>
    </row>
    <row r="349" spans="1:13" s="89" customFormat="1" x14ac:dyDescent="0.2">
      <c r="A349" s="43" t="s">
        <v>557</v>
      </c>
      <c r="B349" s="111">
        <v>48574.826999999997</v>
      </c>
      <c r="C349" s="111">
        <v>379884.495</v>
      </c>
      <c r="D349" s="111">
        <v>48154.9</v>
      </c>
      <c r="E349" s="111">
        <v>428039.39500000002</v>
      </c>
      <c r="F349" s="111">
        <v>49136.226000000002</v>
      </c>
      <c r="G349" s="111">
        <v>433633.891</v>
      </c>
      <c r="H349" s="112">
        <f>H350+H351</f>
        <v>99.999997923368127</v>
      </c>
      <c r="I349" s="112">
        <f>I350+I351</f>
        <v>99.999999999999986</v>
      </c>
      <c r="J349" s="105">
        <f t="shared" ref="J349:J354" si="65">D349/B349*100</f>
        <v>99.135504898452865</v>
      </c>
      <c r="K349" s="105">
        <f t="shared" ref="K349:L354" si="66">D349/F349*100</f>
        <v>98.002846209637667</v>
      </c>
      <c r="L349" s="105">
        <f t="shared" si="66"/>
        <v>98.709857297569954</v>
      </c>
      <c r="M349" s="43" t="s">
        <v>558</v>
      </c>
    </row>
    <row r="350" spans="1:13" s="89" customFormat="1" x14ac:dyDescent="0.2">
      <c r="A350" s="47" t="s">
        <v>564</v>
      </c>
      <c r="B350" s="111">
        <v>46251.040000000001</v>
      </c>
      <c r="C350" s="111">
        <v>360146.18400000001</v>
      </c>
      <c r="D350" s="111">
        <v>45892.04</v>
      </c>
      <c r="E350" s="111">
        <v>406038.22499999998</v>
      </c>
      <c r="F350" s="111">
        <v>46073.345999999998</v>
      </c>
      <c r="G350" s="111">
        <v>411578.114</v>
      </c>
      <c r="H350" s="112">
        <f>D350/D349*100</f>
        <v>95.300872808374635</v>
      </c>
      <c r="I350" s="112">
        <f>E350/E349*100</f>
        <v>94.860012826623105</v>
      </c>
      <c r="J350" s="105">
        <f t="shared" si="65"/>
        <v>99.223801237766764</v>
      </c>
      <c r="K350" s="105">
        <f t="shared" si="66"/>
        <v>99.606483974487119</v>
      </c>
      <c r="L350" s="105">
        <f t="shared" si="66"/>
        <v>98.653988438267632</v>
      </c>
      <c r="M350" s="47" t="s">
        <v>832</v>
      </c>
    </row>
    <row r="351" spans="1:13" s="89" customFormat="1" x14ac:dyDescent="0.2">
      <c r="A351" s="47" t="s">
        <v>565</v>
      </c>
      <c r="B351" s="111">
        <v>2323.7869999999998</v>
      </c>
      <c r="C351" s="111">
        <v>19738.311000000002</v>
      </c>
      <c r="D351" s="111">
        <v>2262.8589999999999</v>
      </c>
      <c r="E351" s="111">
        <v>22001.17</v>
      </c>
      <c r="F351" s="111">
        <v>3062.88</v>
      </c>
      <c r="G351" s="111">
        <v>22055.776999999998</v>
      </c>
      <c r="H351" s="112">
        <f>D351/D349*100</f>
        <v>4.6991251149934898</v>
      </c>
      <c r="I351" s="112">
        <f>E351/E349*100</f>
        <v>5.1399871733768796</v>
      </c>
      <c r="J351" s="105">
        <f t="shared" si="65"/>
        <v>97.378072947305412</v>
      </c>
      <c r="K351" s="105">
        <f t="shared" si="66"/>
        <v>73.880106305176824</v>
      </c>
      <c r="L351" s="105">
        <f t="shared" si="66"/>
        <v>99.752414072739313</v>
      </c>
      <c r="M351" s="47" t="s">
        <v>565</v>
      </c>
    </row>
    <row r="352" spans="1:13" s="89" customFormat="1" x14ac:dyDescent="0.2">
      <c r="A352" s="43" t="s">
        <v>559</v>
      </c>
      <c r="B352" s="111">
        <v>48574.826999999997</v>
      </c>
      <c r="C352" s="111">
        <v>379884.495</v>
      </c>
      <c r="D352" s="111">
        <v>48154.9</v>
      </c>
      <c r="E352" s="111">
        <v>428039.39500000002</v>
      </c>
      <c r="F352" s="111">
        <v>49136.226000000002</v>
      </c>
      <c r="G352" s="111">
        <v>433633.891</v>
      </c>
      <c r="H352" s="112">
        <f>H353+H354</f>
        <v>100</v>
      </c>
      <c r="I352" s="112">
        <f>I353+I354</f>
        <v>99.999999766376632</v>
      </c>
      <c r="J352" s="105">
        <f t="shared" si="65"/>
        <v>99.135504898452865</v>
      </c>
      <c r="K352" s="105">
        <f t="shared" si="66"/>
        <v>98.002846209637667</v>
      </c>
      <c r="L352" s="105">
        <f t="shared" si="66"/>
        <v>98.709857297569954</v>
      </c>
      <c r="M352" s="43" t="s">
        <v>560</v>
      </c>
    </row>
    <row r="353" spans="1:13" s="89" customFormat="1" x14ac:dyDescent="0.2">
      <c r="A353" s="47" t="s">
        <v>566</v>
      </c>
      <c r="B353" s="111">
        <v>180.14400000000001</v>
      </c>
      <c r="C353" s="111">
        <v>716.48800000000006</v>
      </c>
      <c r="D353" s="111">
        <v>75.28</v>
      </c>
      <c r="E353" s="111">
        <v>791.76800000000003</v>
      </c>
      <c r="F353" s="111">
        <v>58.533000000000001</v>
      </c>
      <c r="G353" s="111">
        <v>647.59400000000005</v>
      </c>
      <c r="H353" s="112">
        <f>D353/D352*100</f>
        <v>0.15632884711628514</v>
      </c>
      <c r="I353" s="112">
        <f>E353/E352*100</f>
        <v>0.18497549740719543</v>
      </c>
      <c r="J353" s="105">
        <f t="shared" si="65"/>
        <v>41.78879118927081</v>
      </c>
      <c r="K353" s="105">
        <f t="shared" si="66"/>
        <v>128.61121076999299</v>
      </c>
      <c r="L353" s="105">
        <f t="shared" si="66"/>
        <v>122.26302281985318</v>
      </c>
      <c r="M353" s="47" t="s">
        <v>566</v>
      </c>
    </row>
    <row r="354" spans="1:13" s="89" customFormat="1" x14ac:dyDescent="0.2">
      <c r="A354" s="47" t="s">
        <v>567</v>
      </c>
      <c r="B354" s="111">
        <v>48394.682999999997</v>
      </c>
      <c r="C354" s="111">
        <v>379168.00699999998</v>
      </c>
      <c r="D354" s="111">
        <v>48079.62</v>
      </c>
      <c r="E354" s="111">
        <v>427247.62599999999</v>
      </c>
      <c r="F354" s="111">
        <v>49077.692999999999</v>
      </c>
      <c r="G354" s="111">
        <v>432986.29700000002</v>
      </c>
      <c r="H354" s="112">
        <f>D354/D352*100</f>
        <v>99.843671152883715</v>
      </c>
      <c r="I354" s="112">
        <f>E354/E352*100</f>
        <v>99.815024268969438</v>
      </c>
      <c r="J354" s="105">
        <f t="shared" si="65"/>
        <v>99.34897186949236</v>
      </c>
      <c r="K354" s="105">
        <f t="shared" si="66"/>
        <v>97.966340838392725</v>
      </c>
      <c r="L354" s="105">
        <f t="shared" si="66"/>
        <v>98.674629880954399</v>
      </c>
      <c r="M354" s="47" t="s">
        <v>833</v>
      </c>
    </row>
    <row r="355" spans="1:13" s="89" customFormat="1" ht="33.75" x14ac:dyDescent="0.2">
      <c r="A355" s="42" t="s">
        <v>616</v>
      </c>
      <c r="B355" s="111"/>
      <c r="C355" s="111"/>
      <c r="D355" s="111"/>
      <c r="E355" s="111"/>
      <c r="F355" s="111"/>
      <c r="G355" s="111"/>
      <c r="H355" s="113"/>
      <c r="I355" s="113"/>
      <c r="J355" s="113"/>
      <c r="K355" s="113"/>
      <c r="L355" s="113"/>
      <c r="M355" s="42" t="s">
        <v>882</v>
      </c>
    </row>
    <row r="356" spans="1:13" s="89" customFormat="1" x14ac:dyDescent="0.2">
      <c r="A356" s="43" t="s">
        <v>557</v>
      </c>
      <c r="B356" s="111">
        <v>14641.866</v>
      </c>
      <c r="C356" s="111">
        <v>116517.572</v>
      </c>
      <c r="D356" s="111">
        <v>15646.03</v>
      </c>
      <c r="E356" s="111">
        <v>132163.601</v>
      </c>
      <c r="F356" s="111">
        <v>15570.228999999999</v>
      </c>
      <c r="G356" s="111">
        <v>134333.31299999999</v>
      </c>
      <c r="H356" s="112">
        <f>H357+H358</f>
        <v>100</v>
      </c>
      <c r="I356" s="112">
        <f>I357+I358</f>
        <v>100.00000075663799</v>
      </c>
      <c r="J356" s="105">
        <f t="shared" ref="J356:J361" si="67">D356/B356*100</f>
        <v>106.85816958029804</v>
      </c>
      <c r="K356" s="105">
        <f t="shared" ref="K356:L361" si="68">D356/F356*100</f>
        <v>100.48683291684407</v>
      </c>
      <c r="L356" s="105">
        <f t="shared" si="68"/>
        <v>98.384829532195042</v>
      </c>
      <c r="M356" s="43" t="s">
        <v>558</v>
      </c>
    </row>
    <row r="357" spans="1:13" s="89" customFormat="1" x14ac:dyDescent="0.2">
      <c r="A357" s="47" t="s">
        <v>564</v>
      </c>
      <c r="B357" s="111">
        <v>9046.4959999999992</v>
      </c>
      <c r="C357" s="111">
        <v>72694.822</v>
      </c>
      <c r="D357" s="111">
        <v>10259.495999999999</v>
      </c>
      <c r="E357" s="111">
        <v>82954.319000000003</v>
      </c>
      <c r="F357" s="111">
        <v>8790</v>
      </c>
      <c r="G357" s="111">
        <v>81527</v>
      </c>
      <c r="H357" s="112">
        <f>D357/D356*100</f>
        <v>65.572519035180164</v>
      </c>
      <c r="I357" s="112">
        <f>E357/E356*100</f>
        <v>62.766388303841694</v>
      </c>
      <c r="J357" s="105">
        <f t="shared" si="67"/>
        <v>113.40850645376949</v>
      </c>
      <c r="K357" s="105">
        <f t="shared" si="68"/>
        <v>116.71781569965869</v>
      </c>
      <c r="L357" s="105">
        <f t="shared" si="68"/>
        <v>101.75073165945025</v>
      </c>
      <c r="M357" s="47" t="s">
        <v>832</v>
      </c>
    </row>
    <row r="358" spans="1:13" s="89" customFormat="1" x14ac:dyDescent="0.2">
      <c r="A358" s="47" t="s">
        <v>565</v>
      </c>
      <c r="B358" s="111">
        <v>5595.37</v>
      </c>
      <c r="C358" s="111">
        <v>43822.749000000003</v>
      </c>
      <c r="D358" s="111">
        <v>5386.5339999999997</v>
      </c>
      <c r="E358" s="111">
        <v>49209.283000000003</v>
      </c>
      <c r="F358" s="111">
        <v>6780.2290000000003</v>
      </c>
      <c r="G358" s="111">
        <v>52806.313000000002</v>
      </c>
      <c r="H358" s="112">
        <f>D358/D356*100</f>
        <v>34.427480964819829</v>
      </c>
      <c r="I358" s="112">
        <f>E358/E356*100</f>
        <v>37.233612452796294</v>
      </c>
      <c r="J358" s="105">
        <f t="shared" si="67"/>
        <v>96.267699901883162</v>
      </c>
      <c r="K358" s="105">
        <f t="shared" si="68"/>
        <v>79.444720819901505</v>
      </c>
      <c r="L358" s="105">
        <f t="shared" si="68"/>
        <v>93.188257623667084</v>
      </c>
      <c r="M358" s="47" t="s">
        <v>565</v>
      </c>
    </row>
    <row r="359" spans="1:13" s="89" customFormat="1" x14ac:dyDescent="0.2">
      <c r="A359" s="43" t="s">
        <v>559</v>
      </c>
      <c r="B359" s="111">
        <v>14641.866</v>
      </c>
      <c r="C359" s="111">
        <v>116517.572</v>
      </c>
      <c r="D359" s="111">
        <v>15646.03</v>
      </c>
      <c r="E359" s="111">
        <v>132163.601</v>
      </c>
      <c r="F359" s="111">
        <v>15570.228999999999</v>
      </c>
      <c r="G359" s="111">
        <v>134333.31299999999</v>
      </c>
      <c r="H359" s="112">
        <f>H360+H361</f>
        <v>100</v>
      </c>
      <c r="I359" s="112">
        <f>I360+I361</f>
        <v>100.00000075663799</v>
      </c>
      <c r="J359" s="105">
        <f t="shared" si="67"/>
        <v>106.85816958029804</v>
      </c>
      <c r="K359" s="105">
        <f t="shared" si="68"/>
        <v>100.48683291684407</v>
      </c>
      <c r="L359" s="105">
        <f t="shared" si="68"/>
        <v>98.384829532195042</v>
      </c>
      <c r="M359" s="43" t="s">
        <v>560</v>
      </c>
    </row>
    <row r="360" spans="1:13" s="89" customFormat="1" x14ac:dyDescent="0.2">
      <c r="A360" s="47" t="s">
        <v>566</v>
      </c>
      <c r="B360" s="111">
        <v>1753.8979999999999</v>
      </c>
      <c r="C360" s="111">
        <v>11933.029</v>
      </c>
      <c r="D360" s="111">
        <v>1455.6559999999999</v>
      </c>
      <c r="E360" s="111">
        <v>13388.684999999999</v>
      </c>
      <c r="F360" s="111">
        <v>1743.855</v>
      </c>
      <c r="G360" s="111">
        <v>14155.183999999999</v>
      </c>
      <c r="H360" s="112">
        <f>D360/D359*100</f>
        <v>9.3036763958652759</v>
      </c>
      <c r="I360" s="112">
        <f>E360/E359*100</f>
        <v>10.130387564122136</v>
      </c>
      <c r="J360" s="105">
        <f t="shared" si="67"/>
        <v>82.995476361795269</v>
      </c>
      <c r="K360" s="105">
        <f t="shared" si="68"/>
        <v>83.473453928222241</v>
      </c>
      <c r="L360" s="105">
        <f t="shared" si="68"/>
        <v>94.585029767186356</v>
      </c>
      <c r="M360" s="47" t="s">
        <v>566</v>
      </c>
    </row>
    <row r="361" spans="1:13" s="89" customFormat="1" x14ac:dyDescent="0.2">
      <c r="A361" s="47" t="s">
        <v>567</v>
      </c>
      <c r="B361" s="111">
        <v>12887.968000000001</v>
      </c>
      <c r="C361" s="111">
        <v>104584.54300000001</v>
      </c>
      <c r="D361" s="111">
        <v>14190.374</v>
      </c>
      <c r="E361" s="111">
        <v>118774.917</v>
      </c>
      <c r="F361" s="111">
        <v>13826.374</v>
      </c>
      <c r="G361" s="111">
        <v>120178.129</v>
      </c>
      <c r="H361" s="112">
        <f>D361/D359*100</f>
        <v>90.696323604134719</v>
      </c>
      <c r="I361" s="112">
        <f>E361/E359*100</f>
        <v>89.869613192515857</v>
      </c>
      <c r="J361" s="105">
        <f t="shared" si="67"/>
        <v>110.1055961653536</v>
      </c>
      <c r="K361" s="105">
        <f t="shared" si="68"/>
        <v>102.63264974605779</v>
      </c>
      <c r="L361" s="105">
        <f t="shared" si="68"/>
        <v>98.83238987686353</v>
      </c>
      <c r="M361" s="47" t="s">
        <v>833</v>
      </c>
    </row>
    <row r="362" spans="1:13" s="89" customFormat="1" ht="22.5" x14ac:dyDescent="0.2">
      <c r="A362" s="42" t="s">
        <v>617</v>
      </c>
      <c r="B362" s="111"/>
      <c r="C362" s="111"/>
      <c r="D362" s="111"/>
      <c r="E362" s="111"/>
      <c r="F362" s="111"/>
      <c r="G362" s="111"/>
      <c r="H362" s="113"/>
      <c r="I362" s="113"/>
      <c r="J362" s="113"/>
      <c r="K362" s="113"/>
      <c r="L362" s="113"/>
      <c r="M362" s="42" t="s">
        <v>883</v>
      </c>
    </row>
    <row r="363" spans="1:13" s="89" customFormat="1" x14ac:dyDescent="0.2">
      <c r="A363" s="43" t="s">
        <v>557</v>
      </c>
      <c r="B363" s="111">
        <v>15003.556</v>
      </c>
      <c r="C363" s="111">
        <v>130148.742</v>
      </c>
      <c r="D363" s="111">
        <v>16181.789000000001</v>
      </c>
      <c r="E363" s="111">
        <v>146330.53099999999</v>
      </c>
      <c r="F363" s="111">
        <v>18615.941999999999</v>
      </c>
      <c r="G363" s="111">
        <v>141801.63800000001</v>
      </c>
      <c r="H363" s="112">
        <f>H364+H365</f>
        <v>100.00000617978642</v>
      </c>
      <c r="I363" s="112">
        <f>I364+I365</f>
        <v>100</v>
      </c>
      <c r="J363" s="105">
        <f t="shared" ref="J363:J368" si="69">D363/B363*100</f>
        <v>107.8530249762123</v>
      </c>
      <c r="K363" s="105">
        <f t="shared" ref="K363:L368" si="70">D363/F363*100</f>
        <v>86.924363000271498</v>
      </c>
      <c r="L363" s="105">
        <f t="shared" si="70"/>
        <v>103.19382276811216</v>
      </c>
      <c r="M363" s="43" t="s">
        <v>558</v>
      </c>
    </row>
    <row r="364" spans="1:13" s="89" customFormat="1" x14ac:dyDescent="0.2">
      <c r="A364" s="47" t="s">
        <v>564</v>
      </c>
      <c r="B364" s="111">
        <v>13150.5</v>
      </c>
      <c r="C364" s="111">
        <v>108766.166</v>
      </c>
      <c r="D364" s="111">
        <v>14102.5</v>
      </c>
      <c r="E364" s="111">
        <v>122868.66499999999</v>
      </c>
      <c r="F364" s="111">
        <v>14997</v>
      </c>
      <c r="G364" s="111">
        <v>116131</v>
      </c>
      <c r="H364" s="112">
        <f>D364/D363*100</f>
        <v>87.150438063430443</v>
      </c>
      <c r="I364" s="112">
        <f>E364/E363*100</f>
        <v>83.966527122080905</v>
      </c>
      <c r="J364" s="105">
        <f t="shared" si="69"/>
        <v>107.2392684688795</v>
      </c>
      <c r="K364" s="105">
        <f t="shared" si="70"/>
        <v>94.035473761418956</v>
      </c>
      <c r="L364" s="105">
        <f t="shared" si="70"/>
        <v>105.80177988650748</v>
      </c>
      <c r="M364" s="47" t="s">
        <v>832</v>
      </c>
    </row>
    <row r="365" spans="1:13" s="89" customFormat="1" x14ac:dyDescent="0.2">
      <c r="A365" s="47" t="s">
        <v>565</v>
      </c>
      <c r="B365" s="111">
        <v>1853.056</v>
      </c>
      <c r="C365" s="111">
        <v>21382.576000000001</v>
      </c>
      <c r="D365" s="111">
        <v>2079.29</v>
      </c>
      <c r="E365" s="111">
        <v>23461.866000000002</v>
      </c>
      <c r="F365" s="111">
        <v>3618.942</v>
      </c>
      <c r="G365" s="111">
        <v>25670.637999999999</v>
      </c>
      <c r="H365" s="112">
        <f>D365/D363*100</f>
        <v>12.849568116355984</v>
      </c>
      <c r="I365" s="112">
        <f>E365/E363*100</f>
        <v>16.033472877919102</v>
      </c>
      <c r="J365" s="105">
        <f t="shared" si="69"/>
        <v>112.20869741659183</v>
      </c>
      <c r="K365" s="105">
        <f t="shared" si="70"/>
        <v>57.455742589961375</v>
      </c>
      <c r="L365" s="105">
        <f t="shared" si="70"/>
        <v>91.395726121025916</v>
      </c>
      <c r="M365" s="47" t="s">
        <v>565</v>
      </c>
    </row>
    <row r="366" spans="1:13" s="89" customFormat="1" x14ac:dyDescent="0.2">
      <c r="A366" s="43" t="s">
        <v>559</v>
      </c>
      <c r="B366" s="111">
        <v>15003.556</v>
      </c>
      <c r="C366" s="111">
        <v>130148.742</v>
      </c>
      <c r="D366" s="111">
        <v>16181.789000000001</v>
      </c>
      <c r="E366" s="111">
        <v>146330.53099999999</v>
      </c>
      <c r="F366" s="111">
        <v>18615.941999999999</v>
      </c>
      <c r="G366" s="111">
        <v>141801.63800000001</v>
      </c>
      <c r="H366" s="112">
        <f>H367+H368</f>
        <v>100</v>
      </c>
      <c r="I366" s="112">
        <f>I367+I368</f>
        <v>100.00000000000001</v>
      </c>
      <c r="J366" s="105">
        <f t="shared" si="69"/>
        <v>107.8530249762123</v>
      </c>
      <c r="K366" s="105">
        <f t="shared" si="70"/>
        <v>86.924363000271498</v>
      </c>
      <c r="L366" s="105">
        <f t="shared" si="70"/>
        <v>103.19382276811216</v>
      </c>
      <c r="M366" s="43" t="s">
        <v>560</v>
      </c>
    </row>
    <row r="367" spans="1:13" s="89" customFormat="1" x14ac:dyDescent="0.2">
      <c r="A367" s="47" t="s">
        <v>566</v>
      </c>
      <c r="B367" s="111">
        <v>4519.1030000000001</v>
      </c>
      <c r="C367" s="111">
        <v>41737.824999999997</v>
      </c>
      <c r="D367" s="111">
        <v>5372.625</v>
      </c>
      <c r="E367" s="111">
        <v>47110.45</v>
      </c>
      <c r="F367" s="111">
        <v>6655.1779999999999</v>
      </c>
      <c r="G367" s="111">
        <v>47137.512999999999</v>
      </c>
      <c r="H367" s="112">
        <f>D367/D366*100</f>
        <v>33.201675043470161</v>
      </c>
      <c r="I367" s="112">
        <f>E367/E366*100</f>
        <v>32.194545921520643</v>
      </c>
      <c r="J367" s="105">
        <f t="shared" si="69"/>
        <v>118.8869782343974</v>
      </c>
      <c r="K367" s="105">
        <f t="shared" si="70"/>
        <v>80.728494414424375</v>
      </c>
      <c r="L367" s="105">
        <f t="shared" si="70"/>
        <v>99.94258712800567</v>
      </c>
      <c r="M367" s="47" t="s">
        <v>566</v>
      </c>
    </row>
    <row r="368" spans="1:13" s="89" customFormat="1" x14ac:dyDescent="0.2">
      <c r="A368" s="47" t="s">
        <v>567</v>
      </c>
      <c r="B368" s="111">
        <v>10484.453</v>
      </c>
      <c r="C368" s="111">
        <v>88410.917000000001</v>
      </c>
      <c r="D368" s="111">
        <v>10809.164000000001</v>
      </c>
      <c r="E368" s="111">
        <v>99220.081000000006</v>
      </c>
      <c r="F368" s="111">
        <v>11960.763999999999</v>
      </c>
      <c r="G368" s="111">
        <v>94664.125</v>
      </c>
      <c r="H368" s="112">
        <f>D368/D366*100</f>
        <v>66.798324956529839</v>
      </c>
      <c r="I368" s="112">
        <f>E368/E366*100</f>
        <v>67.805454078479372</v>
      </c>
      <c r="J368" s="105">
        <f t="shared" si="69"/>
        <v>103.09707144473823</v>
      </c>
      <c r="K368" s="105">
        <f t="shared" si="70"/>
        <v>90.371852500392123</v>
      </c>
      <c r="L368" s="105">
        <f t="shared" si="70"/>
        <v>104.81275879325986</v>
      </c>
      <c r="M368" s="47" t="s">
        <v>833</v>
      </c>
    </row>
    <row r="369" spans="1:13" s="89" customFormat="1" x14ac:dyDescent="0.2">
      <c r="A369" s="42" t="s">
        <v>618</v>
      </c>
      <c r="B369" s="111"/>
      <c r="C369" s="111"/>
      <c r="D369" s="111"/>
      <c r="E369" s="111"/>
      <c r="F369" s="111"/>
      <c r="G369" s="111"/>
      <c r="H369" s="113"/>
      <c r="I369" s="113"/>
      <c r="J369" s="113"/>
      <c r="K369" s="113"/>
      <c r="L369" s="113"/>
      <c r="M369" s="42" t="s">
        <v>884</v>
      </c>
    </row>
    <row r="370" spans="1:13" s="89" customFormat="1" x14ac:dyDescent="0.2">
      <c r="A370" s="43" t="s">
        <v>557</v>
      </c>
      <c r="B370" s="111">
        <v>68734.98</v>
      </c>
      <c r="C370" s="111">
        <v>338769.85399999999</v>
      </c>
      <c r="D370" s="111">
        <v>58863.883999999998</v>
      </c>
      <c r="E370" s="111">
        <v>397633.73800000001</v>
      </c>
      <c r="F370" s="111">
        <v>45177.203999999998</v>
      </c>
      <c r="G370" s="111">
        <v>347338.88900000002</v>
      </c>
      <c r="H370" s="112">
        <f>H371+H372</f>
        <v>100</v>
      </c>
      <c r="I370" s="112">
        <f>I371+I372</f>
        <v>100</v>
      </c>
      <c r="J370" s="105">
        <f>D370/B370*100</f>
        <v>85.638904674155725</v>
      </c>
      <c r="K370" s="105">
        <f t="shared" ref="K370:L375" si="71">D370/F370*100</f>
        <v>130.29554462910099</v>
      </c>
      <c r="L370" s="105">
        <f t="shared" si="71"/>
        <v>114.48005121015976</v>
      </c>
      <c r="M370" s="43" t="s">
        <v>558</v>
      </c>
    </row>
    <row r="371" spans="1:13" s="89" customFormat="1" x14ac:dyDescent="0.2">
      <c r="A371" s="47" t="s">
        <v>564</v>
      </c>
      <c r="B371" s="111">
        <v>40857.332999999999</v>
      </c>
      <c r="C371" s="111">
        <v>197014.74799999999</v>
      </c>
      <c r="D371" s="111">
        <v>31501.332999999999</v>
      </c>
      <c r="E371" s="111">
        <v>228516.08199999999</v>
      </c>
      <c r="F371" s="111">
        <v>22983.082999999999</v>
      </c>
      <c r="G371" s="111">
        <v>145250.747</v>
      </c>
      <c r="H371" s="112">
        <f>D371/D370*100</f>
        <v>53.515552932252994</v>
      </c>
      <c r="I371" s="112">
        <f>E371/E370*100</f>
        <v>57.468987201483387</v>
      </c>
      <c r="J371" s="105">
        <f>D371/B371*100</f>
        <v>77.100805870025823</v>
      </c>
      <c r="K371" s="105">
        <f t="shared" si="71"/>
        <v>137.06313030327567</v>
      </c>
      <c r="L371" s="105">
        <f t="shared" si="71"/>
        <v>157.32523702614759</v>
      </c>
      <c r="M371" s="47" t="s">
        <v>832</v>
      </c>
    </row>
    <row r="372" spans="1:13" s="89" customFormat="1" x14ac:dyDescent="0.2">
      <c r="A372" s="47" t="s">
        <v>565</v>
      </c>
      <c r="B372" s="111">
        <v>27877.647000000001</v>
      </c>
      <c r="C372" s="111">
        <v>141755.10500000001</v>
      </c>
      <c r="D372" s="111">
        <v>27362.550999999999</v>
      </c>
      <c r="E372" s="111">
        <v>169117.65599999999</v>
      </c>
      <c r="F372" s="111">
        <v>22194.120999999999</v>
      </c>
      <c r="G372" s="111">
        <v>202088.14199999999</v>
      </c>
      <c r="H372" s="112">
        <f>D372/D370*100</f>
        <v>46.484447067747006</v>
      </c>
      <c r="I372" s="112">
        <f>E372/E370*100</f>
        <v>42.531012798516606</v>
      </c>
      <c r="J372" s="105">
        <f>D372/B372*100</f>
        <v>98.152297430267339</v>
      </c>
      <c r="K372" s="105">
        <f t="shared" si="71"/>
        <v>123.28738317683319</v>
      </c>
      <c r="L372" s="105">
        <f t="shared" si="71"/>
        <v>83.685096179468061</v>
      </c>
      <c r="M372" s="47" t="s">
        <v>565</v>
      </c>
    </row>
    <row r="373" spans="1:13" s="89" customFormat="1" x14ac:dyDescent="0.2">
      <c r="A373" s="43" t="s">
        <v>559</v>
      </c>
      <c r="B373" s="111">
        <v>68734.98</v>
      </c>
      <c r="C373" s="111">
        <v>338769.85399999999</v>
      </c>
      <c r="D373" s="111">
        <v>58863.883999999998</v>
      </c>
      <c r="E373" s="111">
        <v>397633.73800000001</v>
      </c>
      <c r="F373" s="111">
        <v>45177.203999999998</v>
      </c>
      <c r="G373" s="111">
        <v>347338.88900000002</v>
      </c>
      <c r="H373" s="112">
        <f>H374+H375</f>
        <v>100.00000169883457</v>
      </c>
      <c r="I373" s="112">
        <f>I374+I375</f>
        <v>100</v>
      </c>
      <c r="J373" s="105">
        <f>D373/B373*100</f>
        <v>85.638904674155725</v>
      </c>
      <c r="K373" s="105">
        <f t="shared" si="71"/>
        <v>130.29554462910099</v>
      </c>
      <c r="L373" s="105">
        <f t="shared" si="71"/>
        <v>114.48005121015976</v>
      </c>
      <c r="M373" s="43" t="s">
        <v>560</v>
      </c>
    </row>
    <row r="374" spans="1:13" s="89" customFormat="1" x14ac:dyDescent="0.2">
      <c r="A374" s="47" t="s">
        <v>566</v>
      </c>
      <c r="B374" s="111">
        <v>0</v>
      </c>
      <c r="C374" s="111">
        <v>128.12899999999999</v>
      </c>
      <c r="D374" s="111">
        <v>1.9E-2</v>
      </c>
      <c r="E374" s="111">
        <v>128.14699999999999</v>
      </c>
      <c r="F374" s="111">
        <v>168.86</v>
      </c>
      <c r="G374" s="111">
        <v>2280.8969999999999</v>
      </c>
      <c r="H374" s="112">
        <f>D374/D373*100</f>
        <v>3.2277856486670164E-5</v>
      </c>
      <c r="I374" s="112">
        <f>E374/E373*100</f>
        <v>3.2227396157214407E-2</v>
      </c>
      <c r="J374" s="105">
        <v>0</v>
      </c>
      <c r="K374" s="105">
        <f t="shared" si="71"/>
        <v>1.1251924671325356E-2</v>
      </c>
      <c r="L374" s="105">
        <f t="shared" si="71"/>
        <v>5.6182721096130157</v>
      </c>
      <c r="M374" s="47" t="s">
        <v>566</v>
      </c>
    </row>
    <row r="375" spans="1:13" s="89" customFormat="1" x14ac:dyDescent="0.2">
      <c r="A375" s="47" t="s">
        <v>567</v>
      </c>
      <c r="B375" s="111">
        <v>68734.98</v>
      </c>
      <c r="C375" s="111">
        <v>338641.72499999998</v>
      </c>
      <c r="D375" s="111">
        <v>58863.866000000002</v>
      </c>
      <c r="E375" s="111">
        <v>397505.59100000001</v>
      </c>
      <c r="F375" s="111">
        <v>45008.343999999997</v>
      </c>
      <c r="G375" s="111">
        <v>345057.99099999998</v>
      </c>
      <c r="H375" s="112">
        <f>D375/D373*100</f>
        <v>99.999969420978076</v>
      </c>
      <c r="I375" s="112">
        <f>E375/E373*100</f>
        <v>99.967772603842789</v>
      </c>
      <c r="J375" s="105">
        <f>D375/B375*100</f>
        <v>85.638878486616292</v>
      </c>
      <c r="K375" s="105">
        <f t="shared" si="71"/>
        <v>130.78434078801033</v>
      </c>
      <c r="L375" s="105">
        <f t="shared" si="71"/>
        <v>115.19964799192262</v>
      </c>
      <c r="M375" s="47" t="s">
        <v>833</v>
      </c>
    </row>
    <row r="376" spans="1:13" s="89" customFormat="1" ht="22.5" x14ac:dyDescent="0.2">
      <c r="A376" s="42" t="s">
        <v>619</v>
      </c>
      <c r="B376" s="111"/>
      <c r="C376" s="111"/>
      <c r="D376" s="111"/>
      <c r="E376" s="111"/>
      <c r="F376" s="111"/>
      <c r="G376" s="111"/>
      <c r="H376" s="113"/>
      <c r="I376" s="113"/>
      <c r="J376" s="113"/>
      <c r="K376" s="113"/>
      <c r="L376" s="113"/>
      <c r="M376" s="42" t="s">
        <v>885</v>
      </c>
    </row>
    <row r="377" spans="1:13" s="89" customFormat="1" x14ac:dyDescent="0.2">
      <c r="A377" s="43" t="s">
        <v>557</v>
      </c>
      <c r="B377" s="111">
        <v>18746.674999999999</v>
      </c>
      <c r="C377" s="111">
        <v>128325.50599999999</v>
      </c>
      <c r="D377" s="111">
        <v>18209.743999999999</v>
      </c>
      <c r="E377" s="111">
        <v>146535.25</v>
      </c>
      <c r="F377" s="111">
        <v>19381.741000000002</v>
      </c>
      <c r="G377" s="111">
        <v>137370.372</v>
      </c>
      <c r="H377" s="112">
        <f>H378+H379</f>
        <v>100.00000000000001</v>
      </c>
      <c r="I377" s="112">
        <f>I378+I379</f>
        <v>100</v>
      </c>
      <c r="J377" s="105">
        <f t="shared" ref="J377:J382" si="72">D377/B377*100</f>
        <v>97.135860092523075</v>
      </c>
      <c r="K377" s="105">
        <f t="shared" ref="K377:L382" si="73">D377/F377*100</f>
        <v>93.953087083353338</v>
      </c>
      <c r="L377" s="105">
        <f t="shared" si="73"/>
        <v>106.67165551535378</v>
      </c>
      <c r="M377" s="43" t="s">
        <v>558</v>
      </c>
    </row>
    <row r="378" spans="1:13" s="89" customFormat="1" x14ac:dyDescent="0.2">
      <c r="A378" s="47" t="s">
        <v>564</v>
      </c>
      <c r="B378" s="111">
        <v>6885.4989999999998</v>
      </c>
      <c r="C378" s="111">
        <v>58163.247000000003</v>
      </c>
      <c r="D378" s="111">
        <v>8658.4989999999998</v>
      </c>
      <c r="E378" s="111">
        <v>66821.745999999999</v>
      </c>
      <c r="F378" s="111">
        <v>8226.75</v>
      </c>
      <c r="G378" s="111">
        <v>63373.75</v>
      </c>
      <c r="H378" s="112">
        <f>D378/D377*100</f>
        <v>47.548713479991811</v>
      </c>
      <c r="I378" s="112">
        <f>E378/E377*100</f>
        <v>45.601141022381988</v>
      </c>
      <c r="J378" s="105">
        <f t="shared" si="72"/>
        <v>125.7497677365141</v>
      </c>
      <c r="K378" s="105">
        <f t="shared" si="73"/>
        <v>105.24811134409092</v>
      </c>
      <c r="L378" s="105">
        <f t="shared" si="73"/>
        <v>105.44073216434249</v>
      </c>
      <c r="M378" s="47" t="s">
        <v>832</v>
      </c>
    </row>
    <row r="379" spans="1:13" s="89" customFormat="1" x14ac:dyDescent="0.2">
      <c r="A379" s="47" t="s">
        <v>565</v>
      </c>
      <c r="B379" s="111">
        <v>11861.175999999999</v>
      </c>
      <c r="C379" s="111">
        <v>70162.259000000005</v>
      </c>
      <c r="D379" s="111">
        <v>9551.2450000000008</v>
      </c>
      <c r="E379" s="111">
        <v>79713.504000000001</v>
      </c>
      <c r="F379" s="111">
        <v>11154.991</v>
      </c>
      <c r="G379" s="111">
        <v>73996.622000000003</v>
      </c>
      <c r="H379" s="112">
        <f>D379/D377*100</f>
        <v>52.451286520008203</v>
      </c>
      <c r="I379" s="112">
        <f>E379/E377*100</f>
        <v>54.398858977618012</v>
      </c>
      <c r="J379" s="105">
        <f t="shared" si="72"/>
        <v>80.525278437821015</v>
      </c>
      <c r="K379" s="105">
        <f t="shared" si="73"/>
        <v>85.623063254824686</v>
      </c>
      <c r="L379" s="105">
        <f t="shared" si="73"/>
        <v>107.72586889169075</v>
      </c>
      <c r="M379" s="47" t="s">
        <v>565</v>
      </c>
    </row>
    <row r="380" spans="1:13" s="89" customFormat="1" x14ac:dyDescent="0.2">
      <c r="A380" s="43" t="s">
        <v>559</v>
      </c>
      <c r="B380" s="111">
        <v>18746.674999999999</v>
      </c>
      <c r="C380" s="111">
        <v>128325.50599999999</v>
      </c>
      <c r="D380" s="111">
        <v>18209.743999999999</v>
      </c>
      <c r="E380" s="111">
        <v>146535.25</v>
      </c>
      <c r="F380" s="111">
        <v>19381.741000000002</v>
      </c>
      <c r="G380" s="111">
        <v>137370.372</v>
      </c>
      <c r="H380" s="112">
        <f>H381+H382</f>
        <v>100</v>
      </c>
      <c r="I380" s="112">
        <f>I381+I382</f>
        <v>100.00000000000001</v>
      </c>
      <c r="J380" s="105">
        <f t="shared" si="72"/>
        <v>97.135860092523075</v>
      </c>
      <c r="K380" s="105">
        <f t="shared" si="73"/>
        <v>93.953087083353338</v>
      </c>
      <c r="L380" s="105">
        <f t="shared" si="73"/>
        <v>106.67165551535378</v>
      </c>
      <c r="M380" s="43" t="s">
        <v>560</v>
      </c>
    </row>
    <row r="381" spans="1:13" s="89" customFormat="1" x14ac:dyDescent="0.2">
      <c r="A381" s="47" t="s">
        <v>566</v>
      </c>
      <c r="B381" s="111">
        <v>2923.2869999999998</v>
      </c>
      <c r="C381" s="111">
        <v>21665.835999999999</v>
      </c>
      <c r="D381" s="111">
        <v>2866.06</v>
      </c>
      <c r="E381" s="111">
        <v>24531.896000000001</v>
      </c>
      <c r="F381" s="111">
        <v>3331.1469999999999</v>
      </c>
      <c r="G381" s="111">
        <v>22636.543000000001</v>
      </c>
      <c r="H381" s="112">
        <f>D381/D380*100</f>
        <v>15.739155915646041</v>
      </c>
      <c r="I381" s="112">
        <f>E381/E380*100</f>
        <v>16.741293306559342</v>
      </c>
      <c r="J381" s="105">
        <f t="shared" si="72"/>
        <v>98.042374901951135</v>
      </c>
      <c r="K381" s="105">
        <f t="shared" si="73"/>
        <v>86.038232476681458</v>
      </c>
      <c r="L381" s="105">
        <f t="shared" si="73"/>
        <v>108.37297903659582</v>
      </c>
      <c r="M381" s="47" t="s">
        <v>566</v>
      </c>
    </row>
    <row r="382" spans="1:13" s="89" customFormat="1" x14ac:dyDescent="0.2">
      <c r="A382" s="47" t="s">
        <v>567</v>
      </c>
      <c r="B382" s="111">
        <v>15823.388000000001</v>
      </c>
      <c r="C382" s="111">
        <v>106659.67</v>
      </c>
      <c r="D382" s="111">
        <v>15343.683999999999</v>
      </c>
      <c r="E382" s="111">
        <v>122003.35400000001</v>
      </c>
      <c r="F382" s="111">
        <v>16050.593999999999</v>
      </c>
      <c r="G382" s="111">
        <v>114733.829</v>
      </c>
      <c r="H382" s="112">
        <f>D382/D380*100</f>
        <v>84.260844084353963</v>
      </c>
      <c r="I382" s="112">
        <f>E382/E380*100</f>
        <v>83.258706693440672</v>
      </c>
      <c r="J382" s="105">
        <f t="shared" si="72"/>
        <v>96.968386289965196</v>
      </c>
      <c r="K382" s="105">
        <f t="shared" si="73"/>
        <v>95.595739322793918</v>
      </c>
      <c r="L382" s="105">
        <f t="shared" si="73"/>
        <v>106.33599093080038</v>
      </c>
      <c r="M382" s="47" t="s">
        <v>833</v>
      </c>
    </row>
    <row r="383" spans="1:13" s="89" customFormat="1" x14ac:dyDescent="0.2">
      <c r="A383" s="42" t="s">
        <v>620</v>
      </c>
      <c r="B383" s="111"/>
      <c r="C383" s="111"/>
      <c r="D383" s="111"/>
      <c r="E383" s="111"/>
      <c r="F383" s="111"/>
      <c r="G383" s="111"/>
      <c r="H383" s="113"/>
      <c r="I383" s="113"/>
      <c r="J383" s="113"/>
      <c r="K383" s="113"/>
      <c r="L383" s="113"/>
      <c r="M383" s="42" t="s">
        <v>886</v>
      </c>
    </row>
    <row r="384" spans="1:13" s="89" customFormat="1" x14ac:dyDescent="0.2">
      <c r="A384" s="43" t="s">
        <v>557</v>
      </c>
      <c r="B384" s="111">
        <v>5087.6639999999998</v>
      </c>
      <c r="C384" s="111">
        <v>39187.536</v>
      </c>
      <c r="D384" s="111">
        <v>4366.3389999999999</v>
      </c>
      <c r="E384" s="111">
        <v>43553.874000000003</v>
      </c>
      <c r="F384" s="111">
        <v>5532.393</v>
      </c>
      <c r="G384" s="111">
        <v>43853.040999999997</v>
      </c>
      <c r="H384" s="112">
        <f>H385+H386</f>
        <v>100</v>
      </c>
      <c r="I384" s="112">
        <f>I385+I386</f>
        <v>100.000002296007</v>
      </c>
      <c r="J384" s="105">
        <f t="shared" ref="J384:J389" si="74">D384/B384*100</f>
        <v>85.822078659282525</v>
      </c>
      <c r="K384" s="105">
        <f t="shared" ref="K384:L389" si="75">D384/F384*100</f>
        <v>78.92315314548334</v>
      </c>
      <c r="L384" s="105">
        <f t="shared" si="75"/>
        <v>99.317796455666567</v>
      </c>
      <c r="M384" s="43" t="s">
        <v>558</v>
      </c>
    </row>
    <row r="385" spans="1:13" s="89" customFormat="1" x14ac:dyDescent="0.2">
      <c r="A385" s="47" t="s">
        <v>564</v>
      </c>
      <c r="B385" s="111">
        <v>1408.9159999999999</v>
      </c>
      <c r="C385" s="111">
        <v>11210.996999999999</v>
      </c>
      <c r="D385" s="111">
        <v>1631.9159999999999</v>
      </c>
      <c r="E385" s="111">
        <v>12842.914000000001</v>
      </c>
      <c r="F385" s="111">
        <v>1542.5830000000001</v>
      </c>
      <c r="G385" s="111">
        <v>13310.246999999999</v>
      </c>
      <c r="H385" s="112">
        <f>D385/D384*100</f>
        <v>37.374926683429756</v>
      </c>
      <c r="I385" s="112">
        <f>E385/E384*100</f>
        <v>29.487420567915496</v>
      </c>
      <c r="J385" s="105">
        <f t="shared" si="74"/>
        <v>115.82777113752701</v>
      </c>
      <c r="K385" s="105">
        <f t="shared" si="75"/>
        <v>105.79113085000935</v>
      </c>
      <c r="L385" s="105">
        <f t="shared" si="75"/>
        <v>96.48892315822539</v>
      </c>
      <c r="M385" s="47" t="s">
        <v>832</v>
      </c>
    </row>
    <row r="386" spans="1:13" s="89" customFormat="1" x14ac:dyDescent="0.2">
      <c r="A386" s="47" t="s">
        <v>565</v>
      </c>
      <c r="B386" s="111">
        <v>3678.7469999999998</v>
      </c>
      <c r="C386" s="111">
        <v>27976.538</v>
      </c>
      <c r="D386" s="111">
        <v>2734.4229999999998</v>
      </c>
      <c r="E386" s="111">
        <v>30710.960999999999</v>
      </c>
      <c r="F386" s="111">
        <v>3989.81</v>
      </c>
      <c r="G386" s="111">
        <v>30542.794000000002</v>
      </c>
      <c r="H386" s="112">
        <f>D386/D384*100</f>
        <v>62.625073316570237</v>
      </c>
      <c r="I386" s="112">
        <f>E386/E384*100</f>
        <v>70.512581728091504</v>
      </c>
      <c r="J386" s="105">
        <f t="shared" si="74"/>
        <v>74.330281478992717</v>
      </c>
      <c r="K386" s="105">
        <f t="shared" si="75"/>
        <v>68.535168341349589</v>
      </c>
      <c r="L386" s="105">
        <f t="shared" si="75"/>
        <v>100.55059468364288</v>
      </c>
      <c r="M386" s="47" t="s">
        <v>565</v>
      </c>
    </row>
    <row r="387" spans="1:13" s="89" customFormat="1" x14ac:dyDescent="0.2">
      <c r="A387" s="43" t="s">
        <v>559</v>
      </c>
      <c r="B387" s="111">
        <v>5087.6639999999998</v>
      </c>
      <c r="C387" s="111">
        <v>39187.536</v>
      </c>
      <c r="D387" s="111">
        <v>4366.3389999999999</v>
      </c>
      <c r="E387" s="111">
        <v>43553.874000000003</v>
      </c>
      <c r="F387" s="111">
        <v>5532.393</v>
      </c>
      <c r="G387" s="111">
        <v>43853.040999999997</v>
      </c>
      <c r="H387" s="112">
        <f>H388+H389</f>
        <v>100</v>
      </c>
      <c r="I387" s="112">
        <f>I388+I389</f>
        <v>100</v>
      </c>
      <c r="J387" s="105">
        <f t="shared" si="74"/>
        <v>85.822078659282525</v>
      </c>
      <c r="K387" s="105">
        <f t="shared" si="75"/>
        <v>78.92315314548334</v>
      </c>
      <c r="L387" s="105">
        <f t="shared" si="75"/>
        <v>99.317796455666567</v>
      </c>
      <c r="M387" s="43" t="s">
        <v>560</v>
      </c>
    </row>
    <row r="388" spans="1:13" s="89" customFormat="1" x14ac:dyDescent="0.2">
      <c r="A388" s="47" t="s">
        <v>566</v>
      </c>
      <c r="B388" s="111">
        <v>620.45799999999997</v>
      </c>
      <c r="C388" s="111">
        <v>4065.6179999999999</v>
      </c>
      <c r="D388" s="111">
        <v>556.18899999999996</v>
      </c>
      <c r="E388" s="111">
        <v>4621.8069999999998</v>
      </c>
      <c r="F388" s="111">
        <v>457.93299999999999</v>
      </c>
      <c r="G388" s="111">
        <v>5112.9170000000004</v>
      </c>
      <c r="H388" s="112">
        <f>D388/D387*100</f>
        <v>12.738108516081779</v>
      </c>
      <c r="I388" s="112">
        <f>E388/E387*100</f>
        <v>10.611701269099505</v>
      </c>
      <c r="J388" s="105">
        <f t="shared" si="74"/>
        <v>89.641684046301279</v>
      </c>
      <c r="K388" s="105">
        <f t="shared" si="75"/>
        <v>121.45641392954865</v>
      </c>
      <c r="L388" s="105">
        <f t="shared" si="75"/>
        <v>90.39471988299438</v>
      </c>
      <c r="M388" s="47" t="s">
        <v>566</v>
      </c>
    </row>
    <row r="389" spans="1:13" s="89" customFormat="1" x14ac:dyDescent="0.2">
      <c r="A389" s="47" t="s">
        <v>567</v>
      </c>
      <c r="B389" s="111">
        <v>4467.2060000000001</v>
      </c>
      <c r="C389" s="111">
        <v>35121.917000000001</v>
      </c>
      <c r="D389" s="111">
        <v>3810.15</v>
      </c>
      <c r="E389" s="111">
        <v>38932.067000000003</v>
      </c>
      <c r="F389" s="111">
        <v>5074.4589999999998</v>
      </c>
      <c r="G389" s="111">
        <v>38740.125</v>
      </c>
      <c r="H389" s="112">
        <f>D389/D387*100</f>
        <v>87.26189148391822</v>
      </c>
      <c r="I389" s="112">
        <f>E389/E387*100</f>
        <v>89.388298730900502</v>
      </c>
      <c r="J389" s="105">
        <f t="shared" si="74"/>
        <v>85.291567033174658</v>
      </c>
      <c r="K389" s="105">
        <f t="shared" si="75"/>
        <v>75.084851409775894</v>
      </c>
      <c r="L389" s="105">
        <f t="shared" si="75"/>
        <v>100.49546045605172</v>
      </c>
      <c r="M389" s="47" t="s">
        <v>833</v>
      </c>
    </row>
    <row r="390" spans="1:13" s="89" customFormat="1" ht="22.5" x14ac:dyDescent="0.2">
      <c r="A390" s="42" t="s">
        <v>621</v>
      </c>
      <c r="B390" s="111"/>
      <c r="C390" s="111"/>
      <c r="D390" s="111"/>
      <c r="E390" s="111"/>
      <c r="F390" s="111"/>
      <c r="G390" s="111"/>
      <c r="H390" s="113"/>
      <c r="I390" s="113"/>
      <c r="J390" s="113"/>
      <c r="K390" s="113"/>
      <c r="L390" s="113"/>
      <c r="M390" s="42" t="s">
        <v>887</v>
      </c>
    </row>
    <row r="391" spans="1:13" s="89" customFormat="1" x14ac:dyDescent="0.2">
      <c r="A391" s="43" t="s">
        <v>557</v>
      </c>
      <c r="B391" s="111">
        <v>10676.777</v>
      </c>
      <c r="C391" s="111">
        <v>75461.77</v>
      </c>
      <c r="D391" s="111">
        <v>8988.4830000000002</v>
      </c>
      <c r="E391" s="111">
        <v>84450.252999999997</v>
      </c>
      <c r="F391" s="111">
        <v>9168.1579999999994</v>
      </c>
      <c r="G391" s="111">
        <v>82485.482000000004</v>
      </c>
      <c r="H391" s="112">
        <f>H392+H393</f>
        <v>100</v>
      </c>
      <c r="I391" s="112">
        <f>I392+I393</f>
        <v>100</v>
      </c>
      <c r="J391" s="105">
        <f t="shared" ref="J391:J396" si="76">D391/B391*100</f>
        <v>84.187231783524183</v>
      </c>
      <c r="K391" s="105">
        <f t="shared" ref="K391:L396" si="77">D391/F391*100</f>
        <v>98.040227928009102</v>
      </c>
      <c r="L391" s="105">
        <f t="shared" si="77"/>
        <v>102.3819597732362</v>
      </c>
      <c r="M391" s="43" t="s">
        <v>558</v>
      </c>
    </row>
    <row r="392" spans="1:13" s="89" customFormat="1" x14ac:dyDescent="0.2">
      <c r="A392" s="47" t="s">
        <v>564</v>
      </c>
      <c r="B392" s="111">
        <v>6789.5829999999996</v>
      </c>
      <c r="C392" s="111">
        <v>41810.663</v>
      </c>
      <c r="D392" s="111">
        <v>5384.5829999999996</v>
      </c>
      <c r="E392" s="111">
        <v>47195.247000000003</v>
      </c>
      <c r="F392" s="111">
        <v>4452.9160000000002</v>
      </c>
      <c r="G392" s="111">
        <v>42235.243999999999</v>
      </c>
      <c r="H392" s="112">
        <f>D392/D391*100</f>
        <v>59.905358890927417</v>
      </c>
      <c r="I392" s="112">
        <f>E392/E391*100</f>
        <v>55.885264192162929</v>
      </c>
      <c r="J392" s="105">
        <f t="shared" si="76"/>
        <v>79.30653473121987</v>
      </c>
      <c r="K392" s="105">
        <f t="shared" si="77"/>
        <v>120.9226268809023</v>
      </c>
      <c r="L392" s="105">
        <f t="shared" si="77"/>
        <v>111.74375362907813</v>
      </c>
      <c r="M392" s="47" t="s">
        <v>832</v>
      </c>
    </row>
    <row r="393" spans="1:13" s="89" customFormat="1" x14ac:dyDescent="0.2">
      <c r="A393" s="47" t="s">
        <v>565</v>
      </c>
      <c r="B393" s="111">
        <v>3887.194</v>
      </c>
      <c r="C393" s="111">
        <v>33651.106</v>
      </c>
      <c r="D393" s="111">
        <v>3603.9</v>
      </c>
      <c r="E393" s="111">
        <v>37255.006000000001</v>
      </c>
      <c r="F393" s="111">
        <v>4715.2420000000002</v>
      </c>
      <c r="G393" s="111">
        <v>40250.237999999998</v>
      </c>
      <c r="H393" s="112">
        <f>D393/D391*100</f>
        <v>40.094641109072576</v>
      </c>
      <c r="I393" s="112">
        <f>E393/E391*100</f>
        <v>44.114735807837071</v>
      </c>
      <c r="J393" s="105">
        <f t="shared" si="76"/>
        <v>92.712120876910191</v>
      </c>
      <c r="K393" s="105">
        <f t="shared" si="77"/>
        <v>76.430859752267224</v>
      </c>
      <c r="L393" s="105">
        <f t="shared" si="77"/>
        <v>92.558473815732484</v>
      </c>
      <c r="M393" s="47" t="s">
        <v>565</v>
      </c>
    </row>
    <row r="394" spans="1:13" s="89" customFormat="1" x14ac:dyDescent="0.2">
      <c r="A394" s="43" t="s">
        <v>559</v>
      </c>
      <c r="B394" s="111">
        <v>10676.777</v>
      </c>
      <c r="C394" s="111">
        <v>75461.77</v>
      </c>
      <c r="D394" s="111">
        <v>8988.4830000000002</v>
      </c>
      <c r="E394" s="111">
        <v>84450.252999999997</v>
      </c>
      <c r="F394" s="111">
        <v>9168.1579999999994</v>
      </c>
      <c r="G394" s="111">
        <v>82485.482000000004</v>
      </c>
      <c r="H394" s="112">
        <f>H395+H396</f>
        <v>100</v>
      </c>
      <c r="I394" s="112">
        <f>I395+I396</f>
        <v>100</v>
      </c>
      <c r="J394" s="105">
        <f t="shared" si="76"/>
        <v>84.187231783524183</v>
      </c>
      <c r="K394" s="105">
        <f t="shared" si="77"/>
        <v>98.040227928009102</v>
      </c>
      <c r="L394" s="105">
        <f t="shared" si="77"/>
        <v>102.3819597732362</v>
      </c>
      <c r="M394" s="43" t="s">
        <v>560</v>
      </c>
    </row>
    <row r="395" spans="1:13" s="89" customFormat="1" x14ac:dyDescent="0.2">
      <c r="A395" s="47" t="s">
        <v>566</v>
      </c>
      <c r="B395" s="111">
        <v>923.553</v>
      </c>
      <c r="C395" s="111">
        <v>4902.8590000000004</v>
      </c>
      <c r="D395" s="111">
        <v>1070.164</v>
      </c>
      <c r="E395" s="111">
        <v>5973.0230000000001</v>
      </c>
      <c r="F395" s="111">
        <v>824.08399999999995</v>
      </c>
      <c r="G395" s="111">
        <v>6434.5410000000002</v>
      </c>
      <c r="H395" s="112">
        <f>D395/D394*100</f>
        <v>11.905946754307708</v>
      </c>
      <c r="I395" s="112">
        <f>E395/E394*100</f>
        <v>7.0728302021783165</v>
      </c>
      <c r="J395" s="105">
        <f t="shared" si="76"/>
        <v>115.87467097177964</v>
      </c>
      <c r="K395" s="105">
        <f t="shared" si="77"/>
        <v>129.86103358395505</v>
      </c>
      <c r="L395" s="105">
        <f t="shared" si="77"/>
        <v>92.827491502501886</v>
      </c>
      <c r="M395" s="47" t="s">
        <v>566</v>
      </c>
    </row>
    <row r="396" spans="1:13" s="89" customFormat="1" x14ac:dyDescent="0.2">
      <c r="A396" s="47" t="s">
        <v>567</v>
      </c>
      <c r="B396" s="111">
        <v>9753.2250000000004</v>
      </c>
      <c r="C396" s="111">
        <v>70558.910999999993</v>
      </c>
      <c r="D396" s="111">
        <v>7918.3190000000004</v>
      </c>
      <c r="E396" s="111">
        <v>78477.23</v>
      </c>
      <c r="F396" s="111">
        <v>8344.0740000000005</v>
      </c>
      <c r="G396" s="111">
        <v>76050.941000000006</v>
      </c>
      <c r="H396" s="112">
        <f>D396/D394*100</f>
        <v>88.094053245692294</v>
      </c>
      <c r="I396" s="112">
        <f>E396/E394*100</f>
        <v>92.927169797821691</v>
      </c>
      <c r="J396" s="105">
        <f t="shared" si="76"/>
        <v>81.18667415137044</v>
      </c>
      <c r="K396" s="105">
        <f t="shared" si="77"/>
        <v>94.897516488947716</v>
      </c>
      <c r="L396" s="105">
        <f t="shared" si="77"/>
        <v>103.19034711220732</v>
      </c>
      <c r="M396" s="47" t="s">
        <v>833</v>
      </c>
    </row>
    <row r="397" spans="1:13" s="89" customFormat="1" x14ac:dyDescent="0.2">
      <c r="A397" s="42" t="s">
        <v>622</v>
      </c>
      <c r="B397" s="111"/>
      <c r="C397" s="111"/>
      <c r="D397" s="111"/>
      <c r="E397" s="111"/>
      <c r="F397" s="111"/>
      <c r="G397" s="111"/>
      <c r="H397" s="113"/>
      <c r="I397" s="113"/>
      <c r="J397" s="113"/>
      <c r="K397" s="113"/>
      <c r="L397" s="113"/>
      <c r="M397" s="42" t="s">
        <v>888</v>
      </c>
    </row>
    <row r="398" spans="1:13" s="89" customFormat="1" x14ac:dyDescent="0.2">
      <c r="A398" s="43" t="s">
        <v>557</v>
      </c>
      <c r="B398" s="111">
        <v>34300.855000000003</v>
      </c>
      <c r="C398" s="111">
        <v>233719.56899999999</v>
      </c>
      <c r="D398" s="111">
        <v>30853.556</v>
      </c>
      <c r="E398" s="111">
        <v>264573.12400000001</v>
      </c>
      <c r="F398" s="111">
        <v>19104.864000000001</v>
      </c>
      <c r="G398" s="111">
        <v>175278.08100000001</v>
      </c>
      <c r="H398" s="112">
        <f>H399+H400</f>
        <v>100</v>
      </c>
      <c r="I398" s="112">
        <f>I399+I400</f>
        <v>100</v>
      </c>
      <c r="J398" s="105">
        <f t="shared" ref="J398:J403" si="78">D398/B398*100</f>
        <v>89.949816119743943</v>
      </c>
      <c r="K398" s="105">
        <f t="shared" ref="K398:L401" si="79">D398/F398*100</f>
        <v>161.49581593462273</v>
      </c>
      <c r="L398" s="105">
        <f t="shared" si="79"/>
        <v>150.9447858457556</v>
      </c>
      <c r="M398" s="43" t="s">
        <v>558</v>
      </c>
    </row>
    <row r="399" spans="1:13" s="89" customFormat="1" x14ac:dyDescent="0.2">
      <c r="A399" s="47" t="s">
        <v>564</v>
      </c>
      <c r="B399" s="111">
        <v>29460</v>
      </c>
      <c r="C399" s="111">
        <v>212699.666</v>
      </c>
      <c r="D399" s="111">
        <v>27934</v>
      </c>
      <c r="E399" s="111">
        <v>240633.66500000001</v>
      </c>
      <c r="F399" s="111">
        <v>15182</v>
      </c>
      <c r="G399" s="111">
        <v>152394</v>
      </c>
      <c r="H399" s="112">
        <f>D399/D398*100</f>
        <v>90.537375983500894</v>
      </c>
      <c r="I399" s="112">
        <f>E399/E398*100</f>
        <v>90.951666352928569</v>
      </c>
      <c r="J399" s="105">
        <f t="shared" si="78"/>
        <v>94.820095044127626</v>
      </c>
      <c r="K399" s="105">
        <f t="shared" si="79"/>
        <v>183.99420366223157</v>
      </c>
      <c r="L399" s="105">
        <f t="shared" si="79"/>
        <v>157.90232226990562</v>
      </c>
      <c r="M399" s="47" t="s">
        <v>832</v>
      </c>
    </row>
    <row r="400" spans="1:13" s="89" customFormat="1" x14ac:dyDescent="0.2">
      <c r="A400" s="47" t="s">
        <v>565</v>
      </c>
      <c r="B400" s="111">
        <v>4840.8559999999998</v>
      </c>
      <c r="C400" s="111">
        <v>21019.902999999998</v>
      </c>
      <c r="D400" s="111">
        <v>2919.556</v>
      </c>
      <c r="E400" s="111">
        <v>23939.458999999999</v>
      </c>
      <c r="F400" s="111">
        <v>3922.864</v>
      </c>
      <c r="G400" s="111">
        <v>22884.080999999998</v>
      </c>
      <c r="H400" s="112">
        <f>D400/D398*100</f>
        <v>9.4626240164991042</v>
      </c>
      <c r="I400" s="112">
        <f>E400/E398*100</f>
        <v>9.0483336470714235</v>
      </c>
      <c r="J400" s="105">
        <f t="shared" si="78"/>
        <v>60.31073843138487</v>
      </c>
      <c r="K400" s="105">
        <f t="shared" si="79"/>
        <v>74.424094233192889</v>
      </c>
      <c r="L400" s="105">
        <f t="shared" si="79"/>
        <v>104.6118434906781</v>
      </c>
      <c r="M400" s="47" t="s">
        <v>565</v>
      </c>
    </row>
    <row r="401" spans="1:13" s="89" customFormat="1" x14ac:dyDescent="0.2">
      <c r="A401" s="43" t="s">
        <v>559</v>
      </c>
      <c r="B401" s="111">
        <v>34300.855000000003</v>
      </c>
      <c r="C401" s="111">
        <v>233719.56899999999</v>
      </c>
      <c r="D401" s="111">
        <v>30853.556</v>
      </c>
      <c r="E401" s="111">
        <v>264573.12400000001</v>
      </c>
      <c r="F401" s="111">
        <v>19104.864000000001</v>
      </c>
      <c r="G401" s="111">
        <v>175278.08100000001</v>
      </c>
      <c r="H401" s="112">
        <f>H402+H403</f>
        <v>100</v>
      </c>
      <c r="I401" s="112">
        <f>I402+I403</f>
        <v>100</v>
      </c>
      <c r="J401" s="105">
        <f t="shared" si="78"/>
        <v>89.949816119743943</v>
      </c>
      <c r="K401" s="105">
        <f t="shared" si="79"/>
        <v>161.49581593462273</v>
      </c>
      <c r="L401" s="105">
        <f t="shared" si="79"/>
        <v>150.9447858457556</v>
      </c>
      <c r="M401" s="43" t="s">
        <v>560</v>
      </c>
    </row>
    <row r="402" spans="1:13" s="89" customFormat="1" x14ac:dyDescent="0.2">
      <c r="A402" s="47" t="s">
        <v>566</v>
      </c>
      <c r="B402" s="111">
        <v>24051.784</v>
      </c>
      <c r="C402" s="111">
        <v>179400.05100000001</v>
      </c>
      <c r="D402" s="111">
        <v>21854.733</v>
      </c>
      <c r="E402" s="111">
        <v>201254.78400000001</v>
      </c>
      <c r="F402" s="111">
        <v>7504.3630000000003</v>
      </c>
      <c r="G402" s="111">
        <v>104685.401</v>
      </c>
      <c r="H402" s="112">
        <f>D402/D401*100</f>
        <v>70.833757379538355</v>
      </c>
      <c r="I402" s="112">
        <f>E402/E401*100</f>
        <v>76.067735436347647</v>
      </c>
      <c r="J402" s="105">
        <f t="shared" si="78"/>
        <v>90.865330405428551</v>
      </c>
      <c r="K402" s="106">
        <f>D402/F402</f>
        <v>2.9122702353284349</v>
      </c>
      <c r="L402" s="105">
        <f>E402/G402*100</f>
        <v>192.2472303468561</v>
      </c>
      <c r="M402" s="47" t="s">
        <v>566</v>
      </c>
    </row>
    <row r="403" spans="1:13" s="89" customFormat="1" x14ac:dyDescent="0.2">
      <c r="A403" s="47" t="s">
        <v>567</v>
      </c>
      <c r="B403" s="111">
        <v>10249.071</v>
      </c>
      <c r="C403" s="111">
        <v>54319.517999999996</v>
      </c>
      <c r="D403" s="111">
        <v>8998.8230000000003</v>
      </c>
      <c r="E403" s="111">
        <v>63318.34</v>
      </c>
      <c r="F403" s="111">
        <v>11600.501</v>
      </c>
      <c r="G403" s="111">
        <v>70592.679999999993</v>
      </c>
      <c r="H403" s="112">
        <f>D403/D401*100</f>
        <v>29.166242620461642</v>
      </c>
      <c r="I403" s="112">
        <f>E403/E401*100</f>
        <v>23.93226456365235</v>
      </c>
      <c r="J403" s="105">
        <f t="shared" si="78"/>
        <v>87.801352922620993</v>
      </c>
      <c r="K403" s="105">
        <f>D403/F403*100</f>
        <v>77.572710006231631</v>
      </c>
      <c r="L403" s="105">
        <f>E403/G403*100</f>
        <v>89.695333850478548</v>
      </c>
      <c r="M403" s="47" t="s">
        <v>833</v>
      </c>
    </row>
    <row r="404" spans="1:13" s="89" customFormat="1" ht="22.5" x14ac:dyDescent="0.2">
      <c r="A404" s="42" t="s">
        <v>623</v>
      </c>
      <c r="B404" s="111"/>
      <c r="C404" s="111"/>
      <c r="D404" s="111"/>
      <c r="E404" s="111"/>
      <c r="F404" s="111"/>
      <c r="G404" s="111"/>
      <c r="H404" s="113"/>
      <c r="I404" s="113"/>
      <c r="J404" s="113"/>
      <c r="K404" s="113"/>
      <c r="L404" s="113"/>
      <c r="M404" s="42" t="s">
        <v>889</v>
      </c>
    </row>
    <row r="405" spans="1:13" s="89" customFormat="1" x14ac:dyDescent="0.2">
      <c r="A405" s="43" t="s">
        <v>557</v>
      </c>
      <c r="B405" s="111">
        <v>910.82</v>
      </c>
      <c r="C405" s="111">
        <v>6904.5619999999999</v>
      </c>
      <c r="D405" s="111">
        <v>922.904</v>
      </c>
      <c r="E405" s="111">
        <v>7827.4669999999996</v>
      </c>
      <c r="F405" s="111">
        <v>1094.432</v>
      </c>
      <c r="G405" s="111">
        <v>7527.46</v>
      </c>
      <c r="H405" s="112">
        <f>H406+H407</f>
        <v>100</v>
      </c>
      <c r="I405" s="112">
        <f>I406+I407</f>
        <v>100</v>
      </c>
      <c r="J405" s="105">
        <f t="shared" ref="J405:J410" si="80">D405/B405*100</f>
        <v>101.32671658505521</v>
      </c>
      <c r="K405" s="105">
        <f t="shared" ref="K405:L408" si="81">D405/F405*100</f>
        <v>84.327212654600743</v>
      </c>
      <c r="L405" s="105">
        <f t="shared" si="81"/>
        <v>103.98550108535946</v>
      </c>
      <c r="M405" s="43" t="s">
        <v>558</v>
      </c>
    </row>
    <row r="406" spans="1:13" s="89" customFormat="1" x14ac:dyDescent="0.2">
      <c r="A406" s="47" t="s">
        <v>564</v>
      </c>
      <c r="B406" s="111">
        <v>508</v>
      </c>
      <c r="C406" s="111" t="s">
        <v>561</v>
      </c>
      <c r="D406" s="111">
        <v>511</v>
      </c>
      <c r="E406" s="111">
        <v>4041</v>
      </c>
      <c r="F406" s="111">
        <v>341</v>
      </c>
      <c r="G406" s="111">
        <v>3315</v>
      </c>
      <c r="H406" s="112">
        <f>D406/D405*100</f>
        <v>55.368705737541504</v>
      </c>
      <c r="I406" s="112">
        <f>E406/E405*100</f>
        <v>51.625896346800317</v>
      </c>
      <c r="J406" s="105">
        <f t="shared" si="80"/>
        <v>100.59055118110236</v>
      </c>
      <c r="K406" s="105">
        <f t="shared" si="81"/>
        <v>149.85337243401759</v>
      </c>
      <c r="L406" s="105">
        <f t="shared" si="81"/>
        <v>121.90045248868779</v>
      </c>
      <c r="M406" s="47" t="s">
        <v>832</v>
      </c>
    </row>
    <row r="407" spans="1:13" s="89" customFormat="1" x14ac:dyDescent="0.2">
      <c r="A407" s="47" t="s">
        <v>565</v>
      </c>
      <c r="B407" s="111">
        <v>402.82</v>
      </c>
      <c r="C407" s="111" t="s">
        <v>561</v>
      </c>
      <c r="D407" s="111">
        <v>411.904</v>
      </c>
      <c r="E407" s="111">
        <v>3786.4670000000001</v>
      </c>
      <c r="F407" s="111">
        <v>753.43200000000002</v>
      </c>
      <c r="G407" s="111">
        <v>4212.46</v>
      </c>
      <c r="H407" s="112">
        <f>D407/D405*100</f>
        <v>44.631294262458496</v>
      </c>
      <c r="I407" s="112">
        <f>E407/E405*100</f>
        <v>48.37410365319969</v>
      </c>
      <c r="J407" s="105">
        <f t="shared" si="80"/>
        <v>102.25510153418401</v>
      </c>
      <c r="K407" s="105">
        <f t="shared" si="81"/>
        <v>54.670361757929051</v>
      </c>
      <c r="L407" s="105">
        <f t="shared" si="81"/>
        <v>89.887310502651658</v>
      </c>
      <c r="M407" s="47" t="s">
        <v>565</v>
      </c>
    </row>
    <row r="408" spans="1:13" s="89" customFormat="1" x14ac:dyDescent="0.2">
      <c r="A408" s="43" t="s">
        <v>559</v>
      </c>
      <c r="B408" s="111">
        <v>910.82</v>
      </c>
      <c r="C408" s="111">
        <v>6904.5619999999999</v>
      </c>
      <c r="D408" s="111">
        <v>922.904</v>
      </c>
      <c r="E408" s="111">
        <v>7827.4669999999996</v>
      </c>
      <c r="F408" s="111">
        <v>1094.432</v>
      </c>
      <c r="G408" s="111">
        <v>7527.46</v>
      </c>
      <c r="H408" s="112">
        <f>H409+H410</f>
        <v>100</v>
      </c>
      <c r="I408" s="112">
        <f>I409+I410</f>
        <v>100</v>
      </c>
      <c r="J408" s="105">
        <f t="shared" si="80"/>
        <v>101.32671658505521</v>
      </c>
      <c r="K408" s="105">
        <f t="shared" si="81"/>
        <v>84.327212654600743</v>
      </c>
      <c r="L408" s="105">
        <f t="shared" si="81"/>
        <v>103.98550108535946</v>
      </c>
      <c r="M408" s="43" t="s">
        <v>560</v>
      </c>
    </row>
    <row r="409" spans="1:13" s="89" customFormat="1" x14ac:dyDescent="0.2">
      <c r="A409" s="47" t="s">
        <v>566</v>
      </c>
      <c r="B409" s="111">
        <v>164.10400000000001</v>
      </c>
      <c r="C409" s="111">
        <v>1194.3889999999999</v>
      </c>
      <c r="D409" s="111">
        <v>192.03</v>
      </c>
      <c r="E409" s="111">
        <v>1386.42</v>
      </c>
      <c r="F409" s="111">
        <v>87.9</v>
      </c>
      <c r="G409" s="111">
        <v>644.17200000000003</v>
      </c>
      <c r="H409" s="112">
        <f>D409/D408*100</f>
        <v>20.807147872368091</v>
      </c>
      <c r="I409" s="112">
        <f>E409/E408*100</f>
        <v>17.712243309361767</v>
      </c>
      <c r="J409" s="105">
        <f t="shared" si="80"/>
        <v>117.0172573489982</v>
      </c>
      <c r="K409" s="106">
        <f>D409/F409</f>
        <v>2.1846416382252558</v>
      </c>
      <c r="L409" s="106">
        <f>E409/G409</f>
        <v>2.1522512620852816</v>
      </c>
      <c r="M409" s="47" t="s">
        <v>566</v>
      </c>
    </row>
    <row r="410" spans="1:13" s="89" customFormat="1" x14ac:dyDescent="0.2">
      <c r="A410" s="47" t="s">
        <v>567</v>
      </c>
      <c r="B410" s="111">
        <v>746.71600000000001</v>
      </c>
      <c r="C410" s="111">
        <v>5710.1729999999998</v>
      </c>
      <c r="D410" s="111">
        <v>730.87400000000002</v>
      </c>
      <c r="E410" s="111">
        <v>6441.0469999999996</v>
      </c>
      <c r="F410" s="111">
        <v>1006.532</v>
      </c>
      <c r="G410" s="111">
        <v>6883.2879999999996</v>
      </c>
      <c r="H410" s="112">
        <f>D410/D408*100</f>
        <v>79.192852127631909</v>
      </c>
      <c r="I410" s="112">
        <f>E410/E408*100</f>
        <v>82.287756690638233</v>
      </c>
      <c r="J410" s="105">
        <f t="shared" si="80"/>
        <v>97.878443745681082</v>
      </c>
      <c r="K410" s="105">
        <f>D410/F410*100</f>
        <v>72.613091287708684</v>
      </c>
      <c r="L410" s="105">
        <f>E410/G410*100</f>
        <v>93.575148969504113</v>
      </c>
      <c r="M410" s="47" t="s">
        <v>833</v>
      </c>
    </row>
    <row r="411" spans="1:13" s="89" customFormat="1" x14ac:dyDescent="0.2">
      <c r="A411" s="42" t="s">
        <v>624</v>
      </c>
      <c r="B411" s="111"/>
      <c r="C411" s="111"/>
      <c r="D411" s="111"/>
      <c r="E411" s="111"/>
      <c r="F411" s="111"/>
      <c r="G411" s="111"/>
      <c r="H411" s="113"/>
      <c r="I411" s="113"/>
      <c r="J411" s="113"/>
      <c r="K411" s="113"/>
      <c r="L411" s="113"/>
      <c r="M411" s="42" t="s">
        <v>890</v>
      </c>
    </row>
    <row r="412" spans="1:13" s="89" customFormat="1" x14ac:dyDescent="0.2">
      <c r="A412" s="43" t="s">
        <v>557</v>
      </c>
      <c r="B412" s="111">
        <v>8703.0400000000009</v>
      </c>
      <c r="C412" s="111">
        <v>50783.34</v>
      </c>
      <c r="D412" s="111">
        <v>8923.3469999999998</v>
      </c>
      <c r="E412" s="111">
        <v>59706.686000000002</v>
      </c>
      <c r="F412" s="111">
        <v>4856.3590000000004</v>
      </c>
      <c r="G412" s="111">
        <v>33314.165999999997</v>
      </c>
      <c r="H412" s="112">
        <f>H413+H414</f>
        <v>100</v>
      </c>
      <c r="I412" s="112">
        <f>I413+I414</f>
        <v>100</v>
      </c>
      <c r="J412" s="105">
        <f>D412/B412*100</f>
        <v>102.53137983968819</v>
      </c>
      <c r="K412" s="105">
        <f>D412/F412*100</f>
        <v>183.74562094770999</v>
      </c>
      <c r="L412" s="105">
        <f>E412/G412*100</f>
        <v>179.22311487551573</v>
      </c>
      <c r="M412" s="43" t="s">
        <v>558</v>
      </c>
    </row>
    <row r="413" spans="1:13" s="89" customFormat="1" x14ac:dyDescent="0.2">
      <c r="A413" s="47" t="s">
        <v>564</v>
      </c>
      <c r="B413" s="111">
        <v>7774.4</v>
      </c>
      <c r="C413" s="111">
        <v>43613.599999999999</v>
      </c>
      <c r="D413" s="111">
        <v>7331.7</v>
      </c>
      <c r="E413" s="111">
        <v>50945.3</v>
      </c>
      <c r="F413" s="111">
        <v>4107.8999999999996</v>
      </c>
      <c r="G413" s="111">
        <v>27551.599999999999</v>
      </c>
      <c r="H413" s="112">
        <f>D413/D412*100</f>
        <v>82.163116597393341</v>
      </c>
      <c r="I413" s="112">
        <f>E413/E412*100</f>
        <v>85.325954952515701</v>
      </c>
      <c r="J413" s="105">
        <f>D413/B413*100</f>
        <v>94.305669890924065</v>
      </c>
      <c r="K413" s="105">
        <f>D413/F413*100</f>
        <v>178.47805448039145</v>
      </c>
      <c r="L413" s="105">
        <f>E413/G413*100</f>
        <v>184.90868043961152</v>
      </c>
      <c r="M413" s="47" t="s">
        <v>832</v>
      </c>
    </row>
    <row r="414" spans="1:13" s="89" customFormat="1" x14ac:dyDescent="0.2">
      <c r="A414" s="47" t="s">
        <v>565</v>
      </c>
      <c r="B414" s="111">
        <v>928.64</v>
      </c>
      <c r="C414" s="111">
        <v>7169.74</v>
      </c>
      <c r="D414" s="111">
        <v>1591.6469999999999</v>
      </c>
      <c r="E414" s="111">
        <v>8761.3860000000004</v>
      </c>
      <c r="F414" s="111">
        <v>748.45899999999995</v>
      </c>
      <c r="G414" s="111">
        <v>5762.5659999999998</v>
      </c>
      <c r="H414" s="112">
        <f>D414/D412*100</f>
        <v>17.836883402606666</v>
      </c>
      <c r="I414" s="112">
        <f>E414/E412*100</f>
        <v>14.674045047484297</v>
      </c>
      <c r="J414" s="105">
        <f>D414/B414*100</f>
        <v>171.39548156443831</v>
      </c>
      <c r="K414" s="106">
        <f>D414/F414</f>
        <v>2.1265653830069517</v>
      </c>
      <c r="L414" s="105">
        <f>E414/G414*100</f>
        <v>152.03966427456103</v>
      </c>
      <c r="M414" s="47" t="s">
        <v>565</v>
      </c>
    </row>
    <row r="415" spans="1:13" s="89" customFormat="1" x14ac:dyDescent="0.2">
      <c r="A415" s="43" t="s">
        <v>559</v>
      </c>
      <c r="B415" s="111">
        <v>8703.0400000000009</v>
      </c>
      <c r="C415" s="111">
        <v>50783.34</v>
      </c>
      <c r="D415" s="111">
        <v>8923.3469999999998</v>
      </c>
      <c r="E415" s="111">
        <v>59706.686000000002</v>
      </c>
      <c r="F415" s="111">
        <v>4856.3590000000004</v>
      </c>
      <c r="G415" s="111">
        <v>33314.165999999997</v>
      </c>
      <c r="H415" s="112">
        <f>H416+H417</f>
        <v>100.00000000000001</v>
      </c>
      <c r="I415" s="112">
        <f>I416+I417</f>
        <v>100.0000016748543</v>
      </c>
      <c r="J415" s="105">
        <f>D415/B415*100</f>
        <v>102.53137983968819</v>
      </c>
      <c r="K415" s="105">
        <f>D415/F415*100</f>
        <v>183.74562094770999</v>
      </c>
      <c r="L415" s="105">
        <f>E415/G415*100</f>
        <v>179.22311487551573</v>
      </c>
      <c r="M415" s="43" t="s">
        <v>560</v>
      </c>
    </row>
    <row r="416" spans="1:13" s="89" customFormat="1" x14ac:dyDescent="0.2">
      <c r="A416" s="47" t="s">
        <v>566</v>
      </c>
      <c r="B416" s="111">
        <v>39.548000000000002</v>
      </c>
      <c r="C416" s="111">
        <v>1079.8920000000001</v>
      </c>
      <c r="D416" s="111">
        <v>90.263999999999996</v>
      </c>
      <c r="E416" s="111">
        <v>1170.1559999999999</v>
      </c>
      <c r="F416" s="111">
        <v>263.06200000000001</v>
      </c>
      <c r="G416" s="111">
        <v>1265.124</v>
      </c>
      <c r="H416" s="112">
        <f>D416/D415*100</f>
        <v>1.0115486935563527</v>
      </c>
      <c r="I416" s="112">
        <f>E416/E415*100</f>
        <v>1.9598408124678031</v>
      </c>
      <c r="J416" s="106">
        <f>D416/B416</f>
        <v>2.2823910185091534</v>
      </c>
      <c r="K416" s="105">
        <f>D416/F416*100</f>
        <v>34.312823592917255</v>
      </c>
      <c r="L416" s="105">
        <f>E416/G416*100</f>
        <v>92.493384047729705</v>
      </c>
      <c r="M416" s="47" t="s">
        <v>566</v>
      </c>
    </row>
    <row r="417" spans="1:13" s="89" customFormat="1" x14ac:dyDescent="0.2">
      <c r="A417" s="47" t="s">
        <v>567</v>
      </c>
      <c r="B417" s="111">
        <v>8663.491</v>
      </c>
      <c r="C417" s="111">
        <v>49703.447999999997</v>
      </c>
      <c r="D417" s="111">
        <v>8833.0830000000005</v>
      </c>
      <c r="E417" s="111">
        <v>58536.531000000003</v>
      </c>
      <c r="F417" s="111">
        <v>4593.2969999999996</v>
      </c>
      <c r="G417" s="111">
        <v>32049.042000000001</v>
      </c>
      <c r="H417" s="112">
        <f>D417/D415*100</f>
        <v>98.988451306443665</v>
      </c>
      <c r="I417" s="112">
        <f>E417/E415*100</f>
        <v>98.0401608623865</v>
      </c>
      <c r="J417" s="105">
        <f>D417/B417*100</f>
        <v>101.95754806001416</v>
      </c>
      <c r="K417" s="105">
        <f>D417/F417*100</f>
        <v>192.30376350582165</v>
      </c>
      <c r="L417" s="105">
        <f>E417/G417*100</f>
        <v>182.64674182772765</v>
      </c>
      <c r="M417" s="47" t="s">
        <v>833</v>
      </c>
    </row>
    <row r="418" spans="1:13" s="89" customFormat="1" ht="22.5" x14ac:dyDescent="0.2">
      <c r="A418" s="42" t="s">
        <v>625</v>
      </c>
      <c r="B418" s="111"/>
      <c r="C418" s="111"/>
      <c r="D418" s="111"/>
      <c r="E418" s="111"/>
      <c r="F418" s="111"/>
      <c r="G418" s="111"/>
      <c r="H418" s="113"/>
      <c r="I418" s="113"/>
      <c r="J418" s="113"/>
      <c r="K418" s="113"/>
      <c r="L418" s="113"/>
      <c r="M418" s="42" t="s">
        <v>891</v>
      </c>
    </row>
    <row r="419" spans="1:13" s="89" customFormat="1" x14ac:dyDescent="0.2">
      <c r="A419" s="43" t="s">
        <v>557</v>
      </c>
      <c r="B419" s="111">
        <v>4302.5910000000003</v>
      </c>
      <c r="C419" s="111">
        <v>18507.313999999998</v>
      </c>
      <c r="D419" s="111">
        <v>4261.5410000000002</v>
      </c>
      <c r="E419" s="111">
        <v>22768.856</v>
      </c>
      <c r="F419" s="111">
        <v>1677.6410000000001</v>
      </c>
      <c r="G419" s="111">
        <v>14626.942999999999</v>
      </c>
      <c r="H419" s="112">
        <f>H420+H421</f>
        <v>100.00002346568999</v>
      </c>
      <c r="I419" s="112">
        <f>I420+I421</f>
        <v>99.999995608035832</v>
      </c>
      <c r="J419" s="105">
        <f t="shared" ref="J419:J424" si="82">D419/B419*100</f>
        <v>99.045923723635354</v>
      </c>
      <c r="K419" s="106">
        <f t="shared" ref="K419:K424" si="83">D419/F419</f>
        <v>2.540198409552461</v>
      </c>
      <c r="L419" s="105">
        <f t="shared" ref="L419:L424" si="84">E419/G419*100</f>
        <v>155.66380480186461</v>
      </c>
      <c r="M419" s="43" t="s">
        <v>558</v>
      </c>
    </row>
    <row r="420" spans="1:13" s="89" customFormat="1" x14ac:dyDescent="0.2">
      <c r="A420" s="47" t="s">
        <v>564</v>
      </c>
      <c r="B420" s="111">
        <v>2877.2669999999998</v>
      </c>
      <c r="C420" s="111">
        <v>13039.367</v>
      </c>
      <c r="D420" s="111">
        <v>3169.567</v>
      </c>
      <c r="E420" s="111">
        <v>16208.933000000001</v>
      </c>
      <c r="F420" s="111">
        <v>1373.1</v>
      </c>
      <c r="G420" s="111">
        <v>9407.2999999999993</v>
      </c>
      <c r="H420" s="112">
        <f>D420/D419*100</f>
        <v>74.376076635189008</v>
      </c>
      <c r="I420" s="112">
        <f>E420/E419*100</f>
        <v>71.189053152253251</v>
      </c>
      <c r="J420" s="105">
        <f t="shared" si="82"/>
        <v>110.15894597199356</v>
      </c>
      <c r="K420" s="106">
        <f t="shared" si="83"/>
        <v>2.3083293277984125</v>
      </c>
      <c r="L420" s="105">
        <f t="shared" si="84"/>
        <v>172.30164871961136</v>
      </c>
      <c r="M420" s="47" t="s">
        <v>832</v>
      </c>
    </row>
    <row r="421" spans="1:13" s="89" customFormat="1" x14ac:dyDescent="0.2">
      <c r="A421" s="47" t="s">
        <v>565</v>
      </c>
      <c r="B421" s="111">
        <v>1425.325</v>
      </c>
      <c r="C421" s="111">
        <v>5467.9480000000003</v>
      </c>
      <c r="D421" s="111">
        <v>1091.9749999999999</v>
      </c>
      <c r="E421" s="111">
        <v>6559.9219999999996</v>
      </c>
      <c r="F421" s="111">
        <v>304.541</v>
      </c>
      <c r="G421" s="111">
        <v>5219.643</v>
      </c>
      <c r="H421" s="112">
        <f>D421/D419*100</f>
        <v>25.623946830500984</v>
      </c>
      <c r="I421" s="112">
        <f>E421/E419*100</f>
        <v>28.81094245578258</v>
      </c>
      <c r="J421" s="105">
        <f t="shared" si="82"/>
        <v>76.612351568940412</v>
      </c>
      <c r="K421" s="106">
        <f t="shared" si="83"/>
        <v>3.5856419989426707</v>
      </c>
      <c r="L421" s="105">
        <f t="shared" si="84"/>
        <v>125.67759902353475</v>
      </c>
      <c r="M421" s="47" t="s">
        <v>565</v>
      </c>
    </row>
    <row r="422" spans="1:13" s="89" customFormat="1" x14ac:dyDescent="0.2">
      <c r="A422" s="43" t="s">
        <v>559</v>
      </c>
      <c r="B422" s="111">
        <v>4302.5910000000003</v>
      </c>
      <c r="C422" s="111">
        <v>18507.313999999998</v>
      </c>
      <c r="D422" s="111">
        <v>4261.5410000000002</v>
      </c>
      <c r="E422" s="111">
        <v>22768.856</v>
      </c>
      <c r="F422" s="111">
        <v>1677.6410000000001</v>
      </c>
      <c r="G422" s="111">
        <v>14626.942999999999</v>
      </c>
      <c r="H422" s="112">
        <f>H423+H424</f>
        <v>100</v>
      </c>
      <c r="I422" s="112">
        <f>I423+I424</f>
        <v>100</v>
      </c>
      <c r="J422" s="105">
        <f t="shared" si="82"/>
        <v>99.045923723635354</v>
      </c>
      <c r="K422" s="106">
        <f t="shared" si="83"/>
        <v>2.540198409552461</v>
      </c>
      <c r="L422" s="105">
        <f t="shared" si="84"/>
        <v>155.66380480186461</v>
      </c>
      <c r="M422" s="43" t="s">
        <v>560</v>
      </c>
    </row>
    <row r="423" spans="1:13" s="89" customFormat="1" x14ac:dyDescent="0.2">
      <c r="A423" s="47" t="s">
        <v>566</v>
      </c>
      <c r="B423" s="111">
        <v>569.34400000000005</v>
      </c>
      <c r="C423" s="111">
        <v>3253.1149999999998</v>
      </c>
      <c r="D423" s="111">
        <v>608.64800000000002</v>
      </c>
      <c r="E423" s="111">
        <v>3861.7629999999999</v>
      </c>
      <c r="F423" s="111">
        <v>0.38400000000000001</v>
      </c>
      <c r="G423" s="111">
        <v>3217.8339999999998</v>
      </c>
      <c r="H423" s="112">
        <f>D423/D422*100</f>
        <v>14.282345283079525</v>
      </c>
      <c r="I423" s="112">
        <f>E423/E422*100</f>
        <v>16.960724772469902</v>
      </c>
      <c r="J423" s="105">
        <f t="shared" si="82"/>
        <v>106.90338354316546</v>
      </c>
      <c r="K423" s="106"/>
      <c r="L423" s="105">
        <f t="shared" si="84"/>
        <v>120.01125601880022</v>
      </c>
      <c r="M423" s="47" t="s">
        <v>566</v>
      </c>
    </row>
    <row r="424" spans="1:13" s="89" customFormat="1" x14ac:dyDescent="0.2">
      <c r="A424" s="47" t="s">
        <v>567</v>
      </c>
      <c r="B424" s="111">
        <v>3733.248</v>
      </c>
      <c r="C424" s="111">
        <v>15254.199000000001</v>
      </c>
      <c r="D424" s="111">
        <v>3652.893</v>
      </c>
      <c r="E424" s="111">
        <v>18907.093000000001</v>
      </c>
      <c r="F424" s="111">
        <v>1677.2570000000001</v>
      </c>
      <c r="G424" s="111">
        <v>11409.109</v>
      </c>
      <c r="H424" s="112">
        <f>D424/D422*100</f>
        <v>85.717654716920478</v>
      </c>
      <c r="I424" s="112">
        <f>E424/E422*100</f>
        <v>83.039275227530098</v>
      </c>
      <c r="J424" s="105">
        <f t="shared" si="82"/>
        <v>97.847584730508132</v>
      </c>
      <c r="K424" s="106">
        <f t="shared" si="83"/>
        <v>2.1778970068391428</v>
      </c>
      <c r="L424" s="105">
        <f t="shared" si="84"/>
        <v>165.71927746505008</v>
      </c>
      <c r="M424" s="47" t="s">
        <v>833</v>
      </c>
    </row>
    <row r="425" spans="1:13" s="89" customFormat="1" x14ac:dyDescent="0.2">
      <c r="A425" s="42" t="s">
        <v>626</v>
      </c>
      <c r="B425" s="111"/>
      <c r="C425" s="111"/>
      <c r="D425" s="111"/>
      <c r="E425" s="111"/>
      <c r="F425" s="111"/>
      <c r="G425" s="111"/>
      <c r="H425" s="113"/>
      <c r="I425" s="113"/>
      <c r="J425" s="113"/>
      <c r="K425" s="113"/>
      <c r="L425" s="113"/>
      <c r="M425" s="42" t="s">
        <v>892</v>
      </c>
    </row>
    <row r="426" spans="1:13" s="89" customFormat="1" x14ac:dyDescent="0.2">
      <c r="A426" s="43" t="s">
        <v>557</v>
      </c>
      <c r="B426" s="111">
        <v>3340.31</v>
      </c>
      <c r="C426" s="111">
        <v>14083.451999999999</v>
      </c>
      <c r="D426" s="111">
        <v>3175.6529999999998</v>
      </c>
      <c r="E426" s="111">
        <v>17259.105</v>
      </c>
      <c r="F426" s="111">
        <v>1269.739</v>
      </c>
      <c r="G426" s="111">
        <v>11217.757</v>
      </c>
      <c r="H426" s="112">
        <f>H427+H428</f>
        <v>100</v>
      </c>
      <c r="I426" s="112">
        <f>I427+I428</f>
        <v>100</v>
      </c>
      <c r="J426" s="105">
        <f t="shared" ref="J426:J431" si="85">D426/B426*100</f>
        <v>95.070607219090448</v>
      </c>
      <c r="K426" s="106">
        <f t="shared" ref="K426:K431" si="86">D426/F426</f>
        <v>2.5010281640557626</v>
      </c>
      <c r="L426" s="105">
        <f t="shared" ref="L426:L431" si="87">E426/G426*100</f>
        <v>153.85522257256955</v>
      </c>
      <c r="M426" s="43" t="s">
        <v>558</v>
      </c>
    </row>
    <row r="427" spans="1:13" s="89" customFormat="1" x14ac:dyDescent="0.2">
      <c r="A427" s="47" t="s">
        <v>564</v>
      </c>
      <c r="B427" s="111">
        <v>1915.5</v>
      </c>
      <c r="C427" s="111">
        <v>8617.5</v>
      </c>
      <c r="D427" s="111">
        <v>2084.3000000000002</v>
      </c>
      <c r="E427" s="111">
        <v>10701.8</v>
      </c>
      <c r="F427" s="111">
        <v>967.9</v>
      </c>
      <c r="G427" s="111">
        <v>6166.4</v>
      </c>
      <c r="H427" s="112">
        <f>D427/D426*100</f>
        <v>65.633745248615014</v>
      </c>
      <c r="I427" s="112">
        <f>E427/E426*100</f>
        <v>62.006691540494131</v>
      </c>
      <c r="J427" s="105">
        <f t="shared" si="85"/>
        <v>108.81232054293919</v>
      </c>
      <c r="K427" s="106">
        <f t="shared" si="86"/>
        <v>2.1534249405930366</v>
      </c>
      <c r="L427" s="105">
        <f t="shared" si="87"/>
        <v>173.55020757654384</v>
      </c>
      <c r="M427" s="47" t="s">
        <v>832</v>
      </c>
    </row>
    <row r="428" spans="1:13" s="89" customFormat="1" x14ac:dyDescent="0.2">
      <c r="A428" s="47" t="s">
        <v>565</v>
      </c>
      <c r="B428" s="111">
        <v>1424.81</v>
      </c>
      <c r="C428" s="111">
        <v>5465.9520000000002</v>
      </c>
      <c r="D428" s="111">
        <v>1091.3530000000001</v>
      </c>
      <c r="E428" s="111">
        <v>6557.3050000000003</v>
      </c>
      <c r="F428" s="111">
        <v>301.839</v>
      </c>
      <c r="G428" s="111">
        <v>5051.357</v>
      </c>
      <c r="H428" s="112">
        <f>D428/D426*100</f>
        <v>34.366254751384993</v>
      </c>
      <c r="I428" s="112">
        <f>E428/E426*100</f>
        <v>37.993308459505869</v>
      </c>
      <c r="J428" s="105">
        <f t="shared" si="85"/>
        <v>76.596388290368537</v>
      </c>
      <c r="K428" s="106">
        <f t="shared" si="86"/>
        <v>3.6156792197164718</v>
      </c>
      <c r="L428" s="105">
        <f t="shared" si="87"/>
        <v>129.81274140790288</v>
      </c>
      <c r="M428" s="47" t="s">
        <v>565</v>
      </c>
    </row>
    <row r="429" spans="1:13" s="89" customFormat="1" x14ac:dyDescent="0.2">
      <c r="A429" s="43" t="s">
        <v>559</v>
      </c>
      <c r="B429" s="111">
        <v>3340.31</v>
      </c>
      <c r="C429" s="111">
        <v>14083.451999999999</v>
      </c>
      <c r="D429" s="111">
        <v>3175.6529999999998</v>
      </c>
      <c r="E429" s="111">
        <v>17259.105</v>
      </c>
      <c r="F429" s="111">
        <v>1269.739</v>
      </c>
      <c r="G429" s="111">
        <v>11217.757</v>
      </c>
      <c r="H429" s="112">
        <f>H430+H431</f>
        <v>100.00003148958655</v>
      </c>
      <c r="I429" s="112">
        <f>I430+I431</f>
        <v>100.00000000000001</v>
      </c>
      <c r="J429" s="105">
        <f t="shared" si="85"/>
        <v>95.070607219090448</v>
      </c>
      <c r="K429" s="106">
        <f t="shared" si="86"/>
        <v>2.5010281640557626</v>
      </c>
      <c r="L429" s="105">
        <f t="shared" si="87"/>
        <v>153.85522257256955</v>
      </c>
      <c r="M429" s="43" t="s">
        <v>560</v>
      </c>
    </row>
    <row r="430" spans="1:13" s="89" customFormat="1" x14ac:dyDescent="0.2">
      <c r="A430" s="47" t="s">
        <v>566</v>
      </c>
      <c r="B430" s="111">
        <v>569.34400000000005</v>
      </c>
      <c r="C430" s="111">
        <v>3253.1149999999998</v>
      </c>
      <c r="D430" s="111">
        <v>608.64800000000002</v>
      </c>
      <c r="E430" s="111">
        <v>3861.7629999999999</v>
      </c>
      <c r="F430" s="111">
        <v>0.38400000000000001</v>
      </c>
      <c r="G430" s="111">
        <v>3217.8339999999998</v>
      </c>
      <c r="H430" s="112">
        <f>D430/D429*100</f>
        <v>19.166073875199842</v>
      </c>
      <c r="I430" s="112">
        <f>E430/E429*100</f>
        <v>22.375221658365252</v>
      </c>
      <c r="J430" s="105">
        <f t="shared" si="85"/>
        <v>106.90338354316546</v>
      </c>
      <c r="K430" s="106"/>
      <c r="L430" s="105">
        <f t="shared" si="87"/>
        <v>120.01125601880022</v>
      </c>
      <c r="M430" s="47" t="s">
        <v>566</v>
      </c>
    </row>
    <row r="431" spans="1:13" s="89" customFormat="1" x14ac:dyDescent="0.2">
      <c r="A431" s="47" t="s">
        <v>567</v>
      </c>
      <c r="B431" s="111">
        <v>2770.9670000000001</v>
      </c>
      <c r="C431" s="111">
        <v>10830.335999999999</v>
      </c>
      <c r="D431" s="111">
        <v>2567.0059999999999</v>
      </c>
      <c r="E431" s="111">
        <v>13397.342000000001</v>
      </c>
      <c r="F431" s="111">
        <v>1269.355</v>
      </c>
      <c r="G431" s="111">
        <v>7999.9229999999998</v>
      </c>
      <c r="H431" s="112">
        <f>D431/D429*100</f>
        <v>80.833957614386705</v>
      </c>
      <c r="I431" s="112">
        <f>E431/E429*100</f>
        <v>77.624778341634766</v>
      </c>
      <c r="J431" s="105">
        <f t="shared" si="85"/>
        <v>92.639356585625151</v>
      </c>
      <c r="K431" s="106">
        <f t="shared" si="86"/>
        <v>2.0222916363034766</v>
      </c>
      <c r="L431" s="105">
        <f t="shared" si="87"/>
        <v>167.46838688322376</v>
      </c>
      <c r="M431" s="47" t="s">
        <v>833</v>
      </c>
    </row>
    <row r="432" spans="1:13" s="89" customFormat="1" ht="22.5" x14ac:dyDescent="0.2">
      <c r="A432" s="42" t="s">
        <v>627</v>
      </c>
      <c r="B432" s="111"/>
      <c r="C432" s="111"/>
      <c r="D432" s="111"/>
      <c r="E432" s="111"/>
      <c r="F432" s="111"/>
      <c r="G432" s="111"/>
      <c r="H432" s="113"/>
      <c r="I432" s="113"/>
      <c r="J432" s="113"/>
      <c r="K432" s="113"/>
      <c r="L432" s="113"/>
      <c r="M432" s="42" t="s">
        <v>893</v>
      </c>
    </row>
    <row r="433" spans="1:13" s="89" customFormat="1" x14ac:dyDescent="0.2">
      <c r="A433" s="43" t="s">
        <v>557</v>
      </c>
      <c r="B433" s="111">
        <v>3923.395</v>
      </c>
      <c r="C433" s="111">
        <v>23571.309000000001</v>
      </c>
      <c r="D433" s="111">
        <v>4643.4070000000002</v>
      </c>
      <c r="E433" s="111">
        <v>28214.716</v>
      </c>
      <c r="F433" s="111">
        <v>3969.096</v>
      </c>
      <c r="G433" s="111">
        <v>23247.506000000001</v>
      </c>
      <c r="H433" s="112">
        <f>H434+H435</f>
        <v>100</v>
      </c>
      <c r="I433" s="112">
        <f>I434+I435</f>
        <v>100</v>
      </c>
      <c r="J433" s="105">
        <f t="shared" ref="J433:J438" si="88">D433/B433*100</f>
        <v>118.3517591269806</v>
      </c>
      <c r="K433" s="105">
        <f t="shared" ref="K433:L436" si="89">D433/F433*100</f>
        <v>116.989032263266</v>
      </c>
      <c r="L433" s="105">
        <f t="shared" si="89"/>
        <v>121.36663605979928</v>
      </c>
      <c r="M433" s="43" t="s">
        <v>558</v>
      </c>
    </row>
    <row r="434" spans="1:13" s="89" customFormat="1" x14ac:dyDescent="0.2">
      <c r="A434" s="47" t="s">
        <v>564</v>
      </c>
      <c r="B434" s="111">
        <v>2502.5</v>
      </c>
      <c r="C434" s="111">
        <v>15778.4</v>
      </c>
      <c r="D434" s="111">
        <v>2836</v>
      </c>
      <c r="E434" s="111">
        <v>18614.400000000001</v>
      </c>
      <c r="F434" s="111">
        <v>2301.3000000000002</v>
      </c>
      <c r="G434" s="111">
        <v>13085.8</v>
      </c>
      <c r="H434" s="112">
        <f>D434/D433*100</f>
        <v>61.075843663930385</v>
      </c>
      <c r="I434" s="112">
        <f>E434/E433*100</f>
        <v>65.974082461081665</v>
      </c>
      <c r="J434" s="105">
        <f t="shared" si="88"/>
        <v>113.32667332667332</v>
      </c>
      <c r="K434" s="105">
        <f t="shared" si="89"/>
        <v>123.2346934341459</v>
      </c>
      <c r="L434" s="105">
        <f t="shared" si="89"/>
        <v>142.24884989836312</v>
      </c>
      <c r="M434" s="47" t="s">
        <v>832</v>
      </c>
    </row>
    <row r="435" spans="1:13" s="89" customFormat="1" x14ac:dyDescent="0.2">
      <c r="A435" s="47" t="s">
        <v>565</v>
      </c>
      <c r="B435" s="111">
        <v>1420.895</v>
      </c>
      <c r="C435" s="111">
        <v>7792.9089999999997</v>
      </c>
      <c r="D435" s="111">
        <v>1807.4069999999999</v>
      </c>
      <c r="E435" s="111">
        <v>9600.3160000000007</v>
      </c>
      <c r="F435" s="111">
        <v>1667.796</v>
      </c>
      <c r="G435" s="111">
        <v>10161.706</v>
      </c>
      <c r="H435" s="112">
        <f>D435/D433*100</f>
        <v>38.924156336069608</v>
      </c>
      <c r="I435" s="112">
        <f>E435/E433*100</f>
        <v>34.025917538918343</v>
      </c>
      <c r="J435" s="105">
        <f t="shared" si="88"/>
        <v>127.20201000073897</v>
      </c>
      <c r="K435" s="105">
        <f t="shared" si="89"/>
        <v>108.37098781865406</v>
      </c>
      <c r="L435" s="105">
        <f t="shared" si="89"/>
        <v>94.475435522342408</v>
      </c>
      <c r="M435" s="47" t="s">
        <v>565</v>
      </c>
    </row>
    <row r="436" spans="1:13" s="89" customFormat="1" x14ac:dyDescent="0.2">
      <c r="A436" s="43" t="s">
        <v>559</v>
      </c>
      <c r="B436" s="111">
        <v>3923.395</v>
      </c>
      <c r="C436" s="111">
        <v>23571.309000000001</v>
      </c>
      <c r="D436" s="111">
        <v>4643.4070000000002</v>
      </c>
      <c r="E436" s="111">
        <v>28214.716</v>
      </c>
      <c r="F436" s="111">
        <v>3969.096</v>
      </c>
      <c r="G436" s="111">
        <v>23247.506000000001</v>
      </c>
      <c r="H436" s="112">
        <f>H437+H438</f>
        <v>99.999999999999986</v>
      </c>
      <c r="I436" s="112">
        <f>I437+I438</f>
        <v>100</v>
      </c>
      <c r="J436" s="105">
        <f t="shared" si="88"/>
        <v>118.3517591269806</v>
      </c>
      <c r="K436" s="105">
        <f t="shared" si="89"/>
        <v>116.989032263266</v>
      </c>
      <c r="L436" s="105">
        <f t="shared" si="89"/>
        <v>121.36663605979928</v>
      </c>
      <c r="M436" s="43" t="s">
        <v>560</v>
      </c>
    </row>
    <row r="437" spans="1:13" s="89" customFormat="1" x14ac:dyDescent="0.2">
      <c r="A437" s="47" t="s">
        <v>566</v>
      </c>
      <c r="B437" s="111">
        <v>7.17</v>
      </c>
      <c r="C437" s="111">
        <v>218.11099999999999</v>
      </c>
      <c r="D437" s="111">
        <v>1.44</v>
      </c>
      <c r="E437" s="111">
        <v>219.55099999999999</v>
      </c>
      <c r="F437" s="111">
        <v>2.8180000000000001</v>
      </c>
      <c r="G437" s="111">
        <v>4.0250000000000004</v>
      </c>
      <c r="H437" s="112">
        <f>D437/D436*100</f>
        <v>3.1011711874492157E-2</v>
      </c>
      <c r="I437" s="112">
        <f>E437/E436*100</f>
        <v>0.77814357585594696</v>
      </c>
      <c r="J437" s="105">
        <f t="shared" si="88"/>
        <v>20.0836820083682</v>
      </c>
      <c r="K437" s="105">
        <f>D437/F437*100</f>
        <v>51.100070972320786</v>
      </c>
      <c r="L437" s="106"/>
      <c r="M437" s="47" t="s">
        <v>566</v>
      </c>
    </row>
    <row r="438" spans="1:13" s="89" customFormat="1" x14ac:dyDescent="0.2">
      <c r="A438" s="47" t="s">
        <v>567</v>
      </c>
      <c r="B438" s="111">
        <v>3916.2249999999999</v>
      </c>
      <c r="C438" s="111">
        <v>23353.198</v>
      </c>
      <c r="D438" s="111">
        <v>4641.9669999999996</v>
      </c>
      <c r="E438" s="111">
        <v>27995.165000000001</v>
      </c>
      <c r="F438" s="111">
        <v>3966.2779999999998</v>
      </c>
      <c r="G438" s="111">
        <v>23243.482</v>
      </c>
      <c r="H438" s="112">
        <f>D438/D436*100</f>
        <v>99.968988288125487</v>
      </c>
      <c r="I438" s="112">
        <f>E438/E436*100</f>
        <v>99.22185642414405</v>
      </c>
      <c r="J438" s="105">
        <f t="shared" si="88"/>
        <v>118.53167272054081</v>
      </c>
      <c r="K438" s="105">
        <f>D438/F438*100</f>
        <v>117.03584569714982</v>
      </c>
      <c r="L438" s="105">
        <f>E438/G438*100</f>
        <v>120.44307733238936</v>
      </c>
      <c r="M438" s="47" t="s">
        <v>833</v>
      </c>
    </row>
    <row r="439" spans="1:13" s="89" customFormat="1" x14ac:dyDescent="0.2">
      <c r="A439" s="42" t="s">
        <v>628</v>
      </c>
      <c r="B439" s="111"/>
      <c r="C439" s="111"/>
      <c r="D439" s="111"/>
      <c r="E439" s="111"/>
      <c r="F439" s="111"/>
      <c r="G439" s="111"/>
      <c r="H439" s="113"/>
      <c r="I439" s="113"/>
      <c r="J439" s="113"/>
      <c r="K439" s="113"/>
      <c r="L439" s="113"/>
      <c r="M439" s="42" t="s">
        <v>894</v>
      </c>
    </row>
    <row r="440" spans="1:13" s="89" customFormat="1" x14ac:dyDescent="0.2">
      <c r="A440" s="43" t="s">
        <v>557</v>
      </c>
      <c r="B440" s="111">
        <v>361.31400000000002</v>
      </c>
      <c r="C440" s="111">
        <v>1465.155</v>
      </c>
      <c r="D440" s="111">
        <v>706.923</v>
      </c>
      <c r="E440" s="111">
        <v>2172.078</v>
      </c>
      <c r="F440" s="111">
        <v>863.31500000000005</v>
      </c>
      <c r="G440" s="111">
        <v>2544.2289999999998</v>
      </c>
      <c r="H440" s="112">
        <f>H441+H442</f>
        <v>100</v>
      </c>
      <c r="I440" s="112">
        <f>I441+I442</f>
        <v>100</v>
      </c>
      <c r="J440" s="105">
        <f>D440/B440*100</f>
        <v>195.65336521695809</v>
      </c>
      <c r="K440" s="105">
        <f t="shared" ref="K440:L443" si="90">D440/F440*100</f>
        <v>81.884711837510054</v>
      </c>
      <c r="L440" s="105">
        <f t="shared" si="90"/>
        <v>85.372739639395675</v>
      </c>
      <c r="M440" s="43" t="s">
        <v>558</v>
      </c>
    </row>
    <row r="441" spans="1:13" s="89" customFormat="1" x14ac:dyDescent="0.2">
      <c r="A441" s="47" t="s">
        <v>564</v>
      </c>
      <c r="B441" s="111">
        <v>160.9</v>
      </c>
      <c r="C441" s="111">
        <v>577.1</v>
      </c>
      <c r="D441" s="111">
        <v>340.1</v>
      </c>
      <c r="E441" s="111">
        <v>917.2</v>
      </c>
      <c r="F441" s="111">
        <v>608.9</v>
      </c>
      <c r="G441" s="111">
        <v>1497.5</v>
      </c>
      <c r="H441" s="112">
        <f>D441/D440*100</f>
        <v>48.109907302492637</v>
      </c>
      <c r="I441" s="112">
        <f>E441/E440*100</f>
        <v>42.226844523999603</v>
      </c>
      <c r="J441" s="106">
        <f>D441/B441</f>
        <v>2.1137352392790554</v>
      </c>
      <c r="K441" s="105">
        <f t="shared" si="90"/>
        <v>55.854820167515193</v>
      </c>
      <c r="L441" s="105">
        <f t="shared" si="90"/>
        <v>61.248747913188652</v>
      </c>
      <c r="M441" s="47" t="s">
        <v>832</v>
      </c>
    </row>
    <row r="442" spans="1:13" s="89" customFormat="1" x14ac:dyDescent="0.2">
      <c r="A442" s="47" t="s">
        <v>565</v>
      </c>
      <c r="B442" s="111">
        <v>200.41399999999999</v>
      </c>
      <c r="C442" s="111">
        <v>888.05499999999995</v>
      </c>
      <c r="D442" s="111">
        <v>366.82299999999998</v>
      </c>
      <c r="E442" s="111">
        <v>1254.8779999999999</v>
      </c>
      <c r="F442" s="111">
        <v>254.41499999999999</v>
      </c>
      <c r="G442" s="111">
        <v>1046.729</v>
      </c>
      <c r="H442" s="112">
        <f>D442/D440*100</f>
        <v>51.890092697507363</v>
      </c>
      <c r="I442" s="112">
        <f>E442/E440*100</f>
        <v>57.773155476000404</v>
      </c>
      <c r="J442" s="105">
        <f>D442/B442*100</f>
        <v>183.03262247148402</v>
      </c>
      <c r="K442" s="105">
        <f t="shared" si="90"/>
        <v>144.18292946563685</v>
      </c>
      <c r="L442" s="105">
        <f t="shared" si="90"/>
        <v>119.88566286020546</v>
      </c>
      <c r="M442" s="47" t="s">
        <v>565</v>
      </c>
    </row>
    <row r="443" spans="1:13" s="89" customFormat="1" x14ac:dyDescent="0.2">
      <c r="A443" s="43" t="s">
        <v>559</v>
      </c>
      <c r="B443" s="111">
        <v>361.31400000000002</v>
      </c>
      <c r="C443" s="111">
        <v>1465.155</v>
      </c>
      <c r="D443" s="111">
        <v>706.923</v>
      </c>
      <c r="E443" s="111">
        <v>2172.078</v>
      </c>
      <c r="F443" s="111">
        <v>863.31500000000005</v>
      </c>
      <c r="G443" s="111">
        <v>2544.2289999999998</v>
      </c>
      <c r="H443" s="112">
        <f>H444+H445</f>
        <v>100</v>
      </c>
      <c r="I443" s="112">
        <f>I444+I445</f>
        <v>100.00000000000001</v>
      </c>
      <c r="J443" s="105">
        <f>D443/B443*100</f>
        <v>195.65336521695809</v>
      </c>
      <c r="K443" s="105">
        <f t="shared" si="90"/>
        <v>81.884711837510054</v>
      </c>
      <c r="L443" s="105">
        <f t="shared" si="90"/>
        <v>85.372739639395675</v>
      </c>
      <c r="M443" s="43" t="s">
        <v>560</v>
      </c>
    </row>
    <row r="444" spans="1:13" s="89" customFormat="1" x14ac:dyDescent="0.2">
      <c r="A444" s="47" t="s">
        <v>566</v>
      </c>
      <c r="B444" s="111">
        <v>3.24</v>
      </c>
      <c r="C444" s="111">
        <v>4.4790000000000001</v>
      </c>
      <c r="D444" s="111">
        <v>0</v>
      </c>
      <c r="E444" s="111">
        <v>4.4790000000000001</v>
      </c>
      <c r="F444" s="111">
        <v>2.3E-2</v>
      </c>
      <c r="G444" s="111">
        <v>5.3999999999999999E-2</v>
      </c>
      <c r="H444" s="112">
        <f>D444/D443*100</f>
        <v>0</v>
      </c>
      <c r="I444" s="112">
        <f>E444/E443*100</f>
        <v>0.2062080643512802</v>
      </c>
      <c r="J444" s="105">
        <f>D444/B444*100</f>
        <v>0</v>
      </c>
      <c r="K444" s="105">
        <f>D444/F444*100</f>
        <v>0</v>
      </c>
      <c r="L444" s="106"/>
      <c r="M444" s="47" t="s">
        <v>566</v>
      </c>
    </row>
    <row r="445" spans="1:13" s="89" customFormat="1" x14ac:dyDescent="0.2">
      <c r="A445" s="47" t="s">
        <v>567</v>
      </c>
      <c r="B445" s="111">
        <v>358.07400000000001</v>
      </c>
      <c r="C445" s="111">
        <v>1460.6759999999999</v>
      </c>
      <c r="D445" s="111">
        <v>706.923</v>
      </c>
      <c r="E445" s="111">
        <v>2167.5990000000002</v>
      </c>
      <c r="F445" s="111">
        <v>863.29200000000003</v>
      </c>
      <c r="G445" s="111">
        <v>2544.1750000000002</v>
      </c>
      <c r="H445" s="112">
        <f>D445/D443*100</f>
        <v>100</v>
      </c>
      <c r="I445" s="112">
        <f>E445/E443*100</f>
        <v>99.793791935648727</v>
      </c>
      <c r="J445" s="105">
        <f>D445/B445*100</f>
        <v>197.42371688533655</v>
      </c>
      <c r="K445" s="105">
        <f>D445/F445*100</f>
        <v>81.886893426557876</v>
      </c>
      <c r="L445" s="105">
        <f>E445/G445*100</f>
        <v>85.1985024615052</v>
      </c>
      <c r="M445" s="47" t="s">
        <v>833</v>
      </c>
    </row>
    <row r="446" spans="1:13" s="89" customFormat="1" x14ac:dyDescent="0.2">
      <c r="A446" s="42" t="s">
        <v>629</v>
      </c>
      <c r="B446" s="111"/>
      <c r="C446" s="111"/>
      <c r="D446" s="111"/>
      <c r="E446" s="111"/>
      <c r="F446" s="111"/>
      <c r="G446" s="111"/>
      <c r="H446" s="113"/>
      <c r="I446" s="113"/>
      <c r="J446" s="113"/>
      <c r="K446" s="113"/>
      <c r="L446" s="113"/>
      <c r="M446" s="42" t="s">
        <v>895</v>
      </c>
    </row>
    <row r="447" spans="1:13" s="89" customFormat="1" x14ac:dyDescent="0.2">
      <c r="A447" s="43" t="s">
        <v>557</v>
      </c>
      <c r="B447" s="111">
        <v>173.81800000000001</v>
      </c>
      <c r="C447" s="111">
        <v>539.274</v>
      </c>
      <c r="D447" s="111">
        <v>341.54199999999997</v>
      </c>
      <c r="E447" s="111">
        <v>880.81600000000003</v>
      </c>
      <c r="F447" s="111">
        <v>490.23599999999999</v>
      </c>
      <c r="G447" s="111">
        <v>1197.809</v>
      </c>
      <c r="H447" s="112">
        <f>H448+H449</f>
        <v>100</v>
      </c>
      <c r="I447" s="112">
        <f>I448+I449</f>
        <v>99.999999999999986</v>
      </c>
      <c r="J447" s="105">
        <f>D447/B447*100</f>
        <v>196.49403398957529</v>
      </c>
      <c r="K447" s="105">
        <f t="shared" ref="K447:L450" si="91">D447/F447*100</f>
        <v>69.668894165259175</v>
      </c>
      <c r="L447" s="105">
        <f t="shared" si="91"/>
        <v>73.535597077664306</v>
      </c>
      <c r="M447" s="43" t="s">
        <v>558</v>
      </c>
    </row>
    <row r="448" spans="1:13" s="89" customFormat="1" x14ac:dyDescent="0.2">
      <c r="A448" s="47" t="s">
        <v>564</v>
      </c>
      <c r="B448" s="111">
        <v>160.9</v>
      </c>
      <c r="C448" s="111">
        <v>498.1</v>
      </c>
      <c r="D448" s="111">
        <v>340.1</v>
      </c>
      <c r="E448" s="111">
        <v>838.2</v>
      </c>
      <c r="F448" s="111">
        <v>483</v>
      </c>
      <c r="G448" s="111">
        <v>1162.2</v>
      </c>
      <c r="H448" s="112">
        <f>D448/D447*100</f>
        <v>99.577797166966292</v>
      </c>
      <c r="I448" s="112">
        <f>E448/E447*100</f>
        <v>95.16175909611087</v>
      </c>
      <c r="J448" s="106">
        <f>D448/B448</f>
        <v>2.1137352392790554</v>
      </c>
      <c r="K448" s="105">
        <f t="shared" si="91"/>
        <v>70.414078674948243</v>
      </c>
      <c r="L448" s="105">
        <f t="shared" si="91"/>
        <v>72.121837893649982</v>
      </c>
      <c r="M448" s="47" t="s">
        <v>832</v>
      </c>
    </row>
    <row r="449" spans="1:13" s="89" customFormat="1" x14ac:dyDescent="0.2">
      <c r="A449" s="47" t="s">
        <v>565</v>
      </c>
      <c r="B449" s="111">
        <v>12.917999999999999</v>
      </c>
      <c r="C449" s="111">
        <v>41.173999999999999</v>
      </c>
      <c r="D449" s="111">
        <v>1.4419999999999999</v>
      </c>
      <c r="E449" s="111">
        <v>42.616</v>
      </c>
      <c r="F449" s="111">
        <v>7.2359999999999998</v>
      </c>
      <c r="G449" s="111">
        <v>35.609000000000002</v>
      </c>
      <c r="H449" s="112">
        <f>D449/D447*100</f>
        <v>0.42220283303371181</v>
      </c>
      <c r="I449" s="112">
        <f>E449/E447*100</f>
        <v>4.8382409038891208</v>
      </c>
      <c r="J449" s="105">
        <f>D449/B449*100</f>
        <v>11.162718687103267</v>
      </c>
      <c r="K449" s="105">
        <f t="shared" si="91"/>
        <v>19.928137092316199</v>
      </c>
      <c r="L449" s="105">
        <f t="shared" si="91"/>
        <v>119.6776095930804</v>
      </c>
      <c r="M449" s="47" t="s">
        <v>565</v>
      </c>
    </row>
    <row r="450" spans="1:13" s="89" customFormat="1" x14ac:dyDescent="0.2">
      <c r="A450" s="43" t="s">
        <v>559</v>
      </c>
      <c r="B450" s="111">
        <v>173.81800000000001</v>
      </c>
      <c r="C450" s="111">
        <v>539.274</v>
      </c>
      <c r="D450" s="111">
        <v>341.54199999999997</v>
      </c>
      <c r="E450" s="111">
        <v>880.81600000000003</v>
      </c>
      <c r="F450" s="111">
        <v>490.23599999999999</v>
      </c>
      <c r="G450" s="111">
        <v>1197.809</v>
      </c>
      <c r="H450" s="112">
        <f>H451+H452</f>
        <v>100</v>
      </c>
      <c r="I450" s="112">
        <f>I451+I452</f>
        <v>100.00011353108934</v>
      </c>
      <c r="J450" s="105">
        <f>D450/B450*100</f>
        <v>196.49403398957529</v>
      </c>
      <c r="K450" s="105">
        <f t="shared" si="91"/>
        <v>69.668894165259175</v>
      </c>
      <c r="L450" s="105">
        <f t="shared" si="91"/>
        <v>73.535597077664306</v>
      </c>
      <c r="M450" s="43" t="s">
        <v>560</v>
      </c>
    </row>
    <row r="451" spans="1:13" s="89" customFormat="1" x14ac:dyDescent="0.2">
      <c r="A451" s="47" t="s">
        <v>566</v>
      </c>
      <c r="B451" s="111">
        <v>0</v>
      </c>
      <c r="C451" s="111">
        <v>9.1999999999999998E-2</v>
      </c>
      <c r="D451" s="111">
        <v>0</v>
      </c>
      <c r="E451" s="111">
        <v>9.1999999999999998E-2</v>
      </c>
      <c r="F451" s="111">
        <v>0</v>
      </c>
      <c r="G451" s="111">
        <v>0.01</v>
      </c>
      <c r="H451" s="112">
        <f>D451/D450*100</f>
        <v>0</v>
      </c>
      <c r="I451" s="112">
        <f>E451/E450*100</f>
        <v>1.0444860220522788E-2</v>
      </c>
      <c r="J451" s="105">
        <v>0</v>
      </c>
      <c r="K451" s="105">
        <v>0</v>
      </c>
      <c r="L451" s="106"/>
      <c r="M451" s="47" t="s">
        <v>566</v>
      </c>
    </row>
    <row r="452" spans="1:13" s="89" customFormat="1" x14ac:dyDescent="0.2">
      <c r="A452" s="47" t="s">
        <v>567</v>
      </c>
      <c r="B452" s="111">
        <v>173.81800000000001</v>
      </c>
      <c r="C452" s="111">
        <v>539.18299999999999</v>
      </c>
      <c r="D452" s="111">
        <v>341.54199999999997</v>
      </c>
      <c r="E452" s="111">
        <v>880.72500000000002</v>
      </c>
      <c r="F452" s="111">
        <v>490.23599999999999</v>
      </c>
      <c r="G452" s="111">
        <v>1197.799</v>
      </c>
      <c r="H452" s="112">
        <f>D452/D450*100</f>
        <v>100</v>
      </c>
      <c r="I452" s="112">
        <f>E452/E450*100</f>
        <v>99.989668670868824</v>
      </c>
      <c r="J452" s="105">
        <f>D452/B452*100</f>
        <v>196.49403398957529</v>
      </c>
      <c r="K452" s="105">
        <f>D452/F452*100</f>
        <v>69.668894165259175</v>
      </c>
      <c r="L452" s="105">
        <f>E452/G452*100</f>
        <v>73.528613732354103</v>
      </c>
      <c r="M452" s="47" t="s">
        <v>833</v>
      </c>
    </row>
    <row r="453" spans="1:13" s="89" customFormat="1" ht="22.5" x14ac:dyDescent="0.2">
      <c r="A453" s="42" t="s">
        <v>630</v>
      </c>
      <c r="B453" s="111"/>
      <c r="C453" s="111"/>
      <c r="D453" s="111"/>
      <c r="E453" s="111"/>
      <c r="F453" s="111"/>
      <c r="G453" s="111"/>
      <c r="H453" s="113"/>
      <c r="I453" s="113"/>
      <c r="J453" s="113"/>
      <c r="K453" s="113"/>
      <c r="L453" s="113"/>
      <c r="M453" s="42" t="s">
        <v>896</v>
      </c>
    </row>
    <row r="454" spans="1:13" s="89" customFormat="1" x14ac:dyDescent="0.2">
      <c r="A454" s="43" t="s">
        <v>557</v>
      </c>
      <c r="B454" s="111">
        <v>3158.3069999999998</v>
      </c>
      <c r="C454" s="111">
        <v>19429.420999999998</v>
      </c>
      <c r="D454" s="111">
        <v>3510.5369999999998</v>
      </c>
      <c r="E454" s="111">
        <v>22939.956999999999</v>
      </c>
      <c r="F454" s="111">
        <v>2591.1709999999998</v>
      </c>
      <c r="G454" s="111">
        <v>17721.010999999999</v>
      </c>
      <c r="H454" s="112">
        <f>H455+H456</f>
        <v>99.999971514329587</v>
      </c>
      <c r="I454" s="112">
        <f>I455+I456</f>
        <v>100.00000435920609</v>
      </c>
      <c r="J454" s="105">
        <f>D454/B454*100</f>
        <v>111.15249404190284</v>
      </c>
      <c r="K454" s="105">
        <f t="shared" ref="K454:L457" si="92">D454/F454*100</f>
        <v>135.48071508981846</v>
      </c>
      <c r="L454" s="105">
        <f t="shared" si="92"/>
        <v>129.45061091604762</v>
      </c>
      <c r="M454" s="43" t="s">
        <v>558</v>
      </c>
    </row>
    <row r="455" spans="1:13" s="89" customFormat="1" x14ac:dyDescent="0.2">
      <c r="A455" s="47" t="s">
        <v>564</v>
      </c>
      <c r="B455" s="111">
        <v>2138.933</v>
      </c>
      <c r="C455" s="111">
        <v>14021.933000000001</v>
      </c>
      <c r="D455" s="111">
        <v>2272.1329999999998</v>
      </c>
      <c r="E455" s="111">
        <v>16294.066999999999</v>
      </c>
      <c r="F455" s="111">
        <v>1595</v>
      </c>
      <c r="G455" s="111">
        <v>10436.299999999999</v>
      </c>
      <c r="H455" s="112">
        <f>D455/D454*100</f>
        <v>64.723231801858233</v>
      </c>
      <c r="I455" s="112">
        <f>E455/E454*100</f>
        <v>71.029195913488422</v>
      </c>
      <c r="J455" s="105">
        <f>D455/B455*100</f>
        <v>106.2274040374336</v>
      </c>
      <c r="K455" s="105">
        <f t="shared" si="92"/>
        <v>142.45347962382445</v>
      </c>
      <c r="L455" s="105">
        <f t="shared" si="92"/>
        <v>156.12877169111658</v>
      </c>
      <c r="M455" s="47" t="s">
        <v>832</v>
      </c>
    </row>
    <row r="456" spans="1:13" s="89" customFormat="1" x14ac:dyDescent="0.2">
      <c r="A456" s="47" t="s">
        <v>565</v>
      </c>
      <c r="B456" s="111">
        <v>1019.374</v>
      </c>
      <c r="C456" s="111">
        <v>5407.4870000000001</v>
      </c>
      <c r="D456" s="111">
        <v>1238.403</v>
      </c>
      <c r="E456" s="111">
        <v>6645.8909999999996</v>
      </c>
      <c r="F456" s="111">
        <v>996.17100000000005</v>
      </c>
      <c r="G456" s="111">
        <v>7284.7110000000002</v>
      </c>
      <c r="H456" s="112">
        <f>D456/D454*100</f>
        <v>35.276739712471347</v>
      </c>
      <c r="I456" s="112">
        <f>E456/E454*100</f>
        <v>28.970808445717662</v>
      </c>
      <c r="J456" s="105">
        <f>D456/B456*100</f>
        <v>121.486618257872</v>
      </c>
      <c r="K456" s="105">
        <f t="shared" si="92"/>
        <v>124.3163071400392</v>
      </c>
      <c r="L456" s="105">
        <f t="shared" si="92"/>
        <v>91.230674765272084</v>
      </c>
      <c r="M456" s="47" t="s">
        <v>565</v>
      </c>
    </row>
    <row r="457" spans="1:13" s="89" customFormat="1" x14ac:dyDescent="0.2">
      <c r="A457" s="43" t="s">
        <v>559</v>
      </c>
      <c r="B457" s="111">
        <v>3158.3069999999998</v>
      </c>
      <c r="C457" s="111">
        <v>19429.420999999998</v>
      </c>
      <c r="D457" s="111">
        <v>3510.5369999999998</v>
      </c>
      <c r="E457" s="111">
        <v>22939.956999999999</v>
      </c>
      <c r="F457" s="111">
        <v>2591.1709999999998</v>
      </c>
      <c r="G457" s="111">
        <v>17721.010999999999</v>
      </c>
      <c r="H457" s="112">
        <f>H458+H459</f>
        <v>100</v>
      </c>
      <c r="I457" s="112">
        <f>I458+I459</f>
        <v>100</v>
      </c>
      <c r="J457" s="105">
        <f>D457/B457*100</f>
        <v>111.15249404190284</v>
      </c>
      <c r="K457" s="105">
        <f t="shared" si="92"/>
        <v>135.48071508981846</v>
      </c>
      <c r="L457" s="105">
        <f t="shared" si="92"/>
        <v>129.45061091604762</v>
      </c>
      <c r="M457" s="43" t="s">
        <v>560</v>
      </c>
    </row>
    <row r="458" spans="1:13" s="89" customFormat="1" x14ac:dyDescent="0.2">
      <c r="A458" s="47" t="s">
        <v>566</v>
      </c>
      <c r="B458" s="111">
        <v>0</v>
      </c>
      <c r="C458" s="111">
        <v>184.928</v>
      </c>
      <c r="D458" s="111">
        <v>1.44</v>
      </c>
      <c r="E458" s="111">
        <v>186.36799999999999</v>
      </c>
      <c r="F458" s="111">
        <v>2.673</v>
      </c>
      <c r="G458" s="111">
        <v>3.8479999999999999</v>
      </c>
      <c r="H458" s="112">
        <f>D458/D457*100</f>
        <v>4.1019365413325654E-2</v>
      </c>
      <c r="I458" s="112">
        <f>E458/E457*100</f>
        <v>0.81241651847908869</v>
      </c>
      <c r="J458" s="105">
        <v>0</v>
      </c>
      <c r="K458" s="105">
        <f>D458/F458*100</f>
        <v>53.872053872053868</v>
      </c>
      <c r="L458" s="106"/>
      <c r="M458" s="47" t="s">
        <v>566</v>
      </c>
    </row>
    <row r="459" spans="1:13" s="89" customFormat="1" x14ac:dyDescent="0.2">
      <c r="A459" s="47" t="s">
        <v>567</v>
      </c>
      <c r="B459" s="111">
        <v>3158.3069999999998</v>
      </c>
      <c r="C459" s="111">
        <v>19244.491999999998</v>
      </c>
      <c r="D459" s="111">
        <v>3509.0970000000002</v>
      </c>
      <c r="E459" s="111">
        <v>22753.589</v>
      </c>
      <c r="F459" s="111">
        <v>2588.4969999999998</v>
      </c>
      <c r="G459" s="111">
        <v>17717.163</v>
      </c>
      <c r="H459" s="112">
        <f>D459/D457*100</f>
        <v>99.95898063458668</v>
      </c>
      <c r="I459" s="112">
        <f>E459/E457*100</f>
        <v>99.187583481520917</v>
      </c>
      <c r="J459" s="105">
        <f>D459/B459*100</f>
        <v>111.10689999420578</v>
      </c>
      <c r="K459" s="105">
        <f>D459/F459*100</f>
        <v>135.56504025308897</v>
      </c>
      <c r="L459" s="105">
        <f>E459/G459*100</f>
        <v>128.4268198017933</v>
      </c>
      <c r="M459" s="47" t="s">
        <v>833</v>
      </c>
    </row>
    <row r="460" spans="1:13" s="89" customFormat="1" ht="45" x14ac:dyDescent="0.2">
      <c r="A460" s="42" t="s">
        <v>631</v>
      </c>
      <c r="B460" s="111"/>
      <c r="C460" s="111"/>
      <c r="D460" s="111"/>
      <c r="E460" s="111"/>
      <c r="F460" s="111"/>
      <c r="G460" s="111"/>
      <c r="H460" s="113"/>
      <c r="I460" s="113"/>
      <c r="J460" s="113"/>
      <c r="K460" s="113"/>
      <c r="L460" s="113"/>
      <c r="M460" s="42" t="s">
        <v>897</v>
      </c>
    </row>
    <row r="461" spans="1:13" s="89" customFormat="1" x14ac:dyDescent="0.2">
      <c r="A461" s="43" t="s">
        <v>557</v>
      </c>
      <c r="B461" s="111">
        <v>218.245</v>
      </c>
      <c r="C461" s="111">
        <v>1910.9259999999999</v>
      </c>
      <c r="D461" s="111">
        <v>301.20999999999998</v>
      </c>
      <c r="E461" s="111">
        <v>2212.136</v>
      </c>
      <c r="F461" s="111">
        <v>221.54599999999999</v>
      </c>
      <c r="G461" s="111">
        <v>1865.819</v>
      </c>
      <c r="H461" s="112">
        <f>H462+H463</f>
        <v>100</v>
      </c>
      <c r="I461" s="112">
        <f>I462+I463</f>
        <v>100</v>
      </c>
      <c r="J461" s="105">
        <f>D461/B461*100</f>
        <v>138.01461660060937</v>
      </c>
      <c r="K461" s="105">
        <f>D461/F461*100</f>
        <v>135.95822086609553</v>
      </c>
      <c r="L461" s="105">
        <f>E461/G461*100</f>
        <v>118.56112516808972</v>
      </c>
      <c r="M461" s="43" t="s">
        <v>558</v>
      </c>
    </row>
    <row r="462" spans="1:13" s="89" customFormat="1" x14ac:dyDescent="0.2">
      <c r="A462" s="47" t="s">
        <v>564</v>
      </c>
      <c r="B462" s="111">
        <v>202.667</v>
      </c>
      <c r="C462" s="111">
        <v>1177.067</v>
      </c>
      <c r="D462" s="111">
        <v>223.767</v>
      </c>
      <c r="E462" s="111">
        <v>1400.8330000000001</v>
      </c>
      <c r="F462" s="111">
        <v>97.4</v>
      </c>
      <c r="G462" s="111">
        <v>1123.5</v>
      </c>
      <c r="H462" s="112">
        <f>D462/D461*100</f>
        <v>74.289366222900966</v>
      </c>
      <c r="I462" s="112">
        <f>E462/E461*100</f>
        <v>63.324904074613862</v>
      </c>
      <c r="J462" s="105">
        <f>D462/B462*100</f>
        <v>110.41116708689624</v>
      </c>
      <c r="K462" s="106">
        <f>D462/F462</f>
        <v>2.297402464065708</v>
      </c>
      <c r="L462" s="105">
        <f>E462/G462*100</f>
        <v>124.68473520249222</v>
      </c>
      <c r="M462" s="47" t="s">
        <v>832</v>
      </c>
    </row>
    <row r="463" spans="1:13" s="89" customFormat="1" x14ac:dyDescent="0.2">
      <c r="A463" s="47" t="s">
        <v>565</v>
      </c>
      <c r="B463" s="111">
        <v>15.579000000000001</v>
      </c>
      <c r="C463" s="111">
        <v>733.86</v>
      </c>
      <c r="D463" s="111">
        <v>77.442999999999998</v>
      </c>
      <c r="E463" s="111">
        <v>811.303</v>
      </c>
      <c r="F463" s="111">
        <v>124.146</v>
      </c>
      <c r="G463" s="111">
        <v>742.31899999999996</v>
      </c>
      <c r="H463" s="112">
        <f>D463/D461*100</f>
        <v>25.710633777099034</v>
      </c>
      <c r="I463" s="112">
        <f>E463/E461*100</f>
        <v>36.675095925386145</v>
      </c>
      <c r="J463" s="106"/>
      <c r="K463" s="105">
        <f>D463/F463*100</f>
        <v>62.38058415091907</v>
      </c>
      <c r="L463" s="105">
        <f>E463/G463*100</f>
        <v>109.29303978478255</v>
      </c>
      <c r="M463" s="47" t="s">
        <v>565</v>
      </c>
    </row>
    <row r="464" spans="1:13" s="89" customFormat="1" x14ac:dyDescent="0.2">
      <c r="A464" s="43" t="s">
        <v>559</v>
      </c>
      <c r="B464" s="111">
        <v>218.245</v>
      </c>
      <c r="C464" s="111">
        <v>1910.9259999999999</v>
      </c>
      <c r="D464" s="111">
        <v>301.20999999999998</v>
      </c>
      <c r="E464" s="111">
        <v>2212.136</v>
      </c>
      <c r="F464" s="111">
        <v>221.54599999999999</v>
      </c>
      <c r="G464" s="111">
        <v>1865.819</v>
      </c>
      <c r="H464" s="112">
        <f>H465+H466</f>
        <v>100</v>
      </c>
      <c r="I464" s="112">
        <f>I465+I466</f>
        <v>100</v>
      </c>
      <c r="J464" s="105">
        <f>D464/B464*100</f>
        <v>138.01461660060937</v>
      </c>
      <c r="K464" s="105">
        <f>D464/F464*100</f>
        <v>135.95822086609553</v>
      </c>
      <c r="L464" s="105">
        <f>E464/G464*100</f>
        <v>118.56112516808972</v>
      </c>
      <c r="M464" s="43" t="s">
        <v>560</v>
      </c>
    </row>
    <row r="465" spans="1:13" s="89" customFormat="1" x14ac:dyDescent="0.2">
      <c r="A465" s="47" t="s">
        <v>566</v>
      </c>
      <c r="B465" s="111">
        <v>0</v>
      </c>
      <c r="C465" s="111">
        <v>21.024000000000001</v>
      </c>
      <c r="D465" s="111">
        <v>0</v>
      </c>
      <c r="E465" s="111">
        <v>21.024000000000001</v>
      </c>
      <c r="F465" s="111">
        <v>0.122</v>
      </c>
      <c r="G465" s="111">
        <v>0.122</v>
      </c>
      <c r="H465" s="112">
        <f>D465/D464*100</f>
        <v>0</v>
      </c>
      <c r="I465" s="112">
        <f>E465/E464*100</f>
        <v>0.95039364668356741</v>
      </c>
      <c r="J465" s="105">
        <v>0</v>
      </c>
      <c r="K465" s="105">
        <f>D465/F465*100</f>
        <v>0</v>
      </c>
      <c r="L465" s="106"/>
      <c r="M465" s="47" t="s">
        <v>566</v>
      </c>
    </row>
    <row r="466" spans="1:13" s="89" customFormat="1" x14ac:dyDescent="0.2">
      <c r="A466" s="47" t="s">
        <v>567</v>
      </c>
      <c r="B466" s="111">
        <v>218.245</v>
      </c>
      <c r="C466" s="111">
        <v>1889.902</v>
      </c>
      <c r="D466" s="111">
        <v>301.20999999999998</v>
      </c>
      <c r="E466" s="111">
        <v>2191.1120000000001</v>
      </c>
      <c r="F466" s="111">
        <v>221.42400000000001</v>
      </c>
      <c r="G466" s="111">
        <v>1865.6969999999999</v>
      </c>
      <c r="H466" s="112">
        <f>D466/D464*100</f>
        <v>100</v>
      </c>
      <c r="I466" s="112">
        <f>E466/E464*100</f>
        <v>99.049606353316435</v>
      </c>
      <c r="J466" s="105">
        <f>D466/B466*100</f>
        <v>138.01461660060937</v>
      </c>
      <c r="K466" s="105">
        <f>D466/F466*100</f>
        <v>136.03313100657562</v>
      </c>
      <c r="L466" s="105">
        <f>E466/G466*100</f>
        <v>117.44200692824185</v>
      </c>
      <c r="M466" s="47" t="s">
        <v>833</v>
      </c>
    </row>
    <row r="467" spans="1:13" s="89" customFormat="1" ht="22.5" x14ac:dyDescent="0.2">
      <c r="A467" s="42" t="s">
        <v>632</v>
      </c>
      <c r="B467" s="111"/>
      <c r="C467" s="111"/>
      <c r="D467" s="111"/>
      <c r="E467" s="111"/>
      <c r="F467" s="111"/>
      <c r="G467" s="111"/>
      <c r="H467" s="113"/>
      <c r="I467" s="113"/>
      <c r="J467" s="113"/>
      <c r="K467" s="113"/>
      <c r="L467" s="113"/>
      <c r="M467" s="42" t="s">
        <v>898</v>
      </c>
    </row>
    <row r="468" spans="1:13" s="89" customFormat="1" x14ac:dyDescent="0.2">
      <c r="A468" s="43" t="s">
        <v>557</v>
      </c>
      <c r="B468" s="111">
        <v>185.529</v>
      </c>
      <c r="C468" s="111">
        <v>765.80700000000002</v>
      </c>
      <c r="D468" s="111">
        <v>124.738</v>
      </c>
      <c r="E468" s="111">
        <v>890.54499999999996</v>
      </c>
      <c r="F468" s="111">
        <v>293.065</v>
      </c>
      <c r="G468" s="111">
        <v>1116.4469999999999</v>
      </c>
      <c r="H468" s="112">
        <f>H469+H470</f>
        <v>100</v>
      </c>
      <c r="I468" s="112">
        <f>I469+I470</f>
        <v>100</v>
      </c>
      <c r="J468" s="105">
        <f>D468/B468*100</f>
        <v>67.233693923860955</v>
      </c>
      <c r="K468" s="105">
        <f>D468/F468*100</f>
        <v>42.563253885656763</v>
      </c>
      <c r="L468" s="105">
        <f>E468/G468*100</f>
        <v>79.76598978724472</v>
      </c>
      <c r="M468" s="43" t="s">
        <v>558</v>
      </c>
    </row>
    <row r="469" spans="1:13" s="89" customFormat="1" x14ac:dyDescent="0.2">
      <c r="A469" s="47" t="s">
        <v>564</v>
      </c>
      <c r="B469" s="111">
        <v>0</v>
      </c>
      <c r="C469" s="111">
        <v>2.2999999999999998</v>
      </c>
      <c r="D469" s="111">
        <v>0</v>
      </c>
      <c r="E469" s="111">
        <v>2.2999999999999998</v>
      </c>
      <c r="F469" s="111">
        <v>0</v>
      </c>
      <c r="G469" s="111">
        <v>28.5</v>
      </c>
      <c r="H469" s="112">
        <f>D469/D468*100</f>
        <v>0</v>
      </c>
      <c r="I469" s="112">
        <f>E469/E468*100</f>
        <v>0.25826881291793224</v>
      </c>
      <c r="J469" s="105">
        <v>0</v>
      </c>
      <c r="K469" s="105">
        <v>0</v>
      </c>
      <c r="L469" s="105">
        <f>E469/G469*100</f>
        <v>8.0701754385964897</v>
      </c>
      <c r="M469" s="47" t="s">
        <v>832</v>
      </c>
    </row>
    <row r="470" spans="1:13" s="89" customFormat="1" x14ac:dyDescent="0.2">
      <c r="A470" s="47" t="s">
        <v>565</v>
      </c>
      <c r="B470" s="111">
        <v>185.529</v>
      </c>
      <c r="C470" s="111">
        <v>763.50699999999995</v>
      </c>
      <c r="D470" s="111">
        <v>124.738</v>
      </c>
      <c r="E470" s="111">
        <v>888.245</v>
      </c>
      <c r="F470" s="111">
        <v>293.065</v>
      </c>
      <c r="G470" s="111">
        <v>1087.9469999999999</v>
      </c>
      <c r="H470" s="112">
        <f>D470/D468*100</f>
        <v>100</v>
      </c>
      <c r="I470" s="112">
        <f>E470/E468*100</f>
        <v>99.741731187082067</v>
      </c>
      <c r="J470" s="105">
        <f>D470/B470*100</f>
        <v>67.233693923860955</v>
      </c>
      <c r="K470" s="105">
        <f>D470/F470*100</f>
        <v>42.563253885656763</v>
      </c>
      <c r="L470" s="105">
        <f>E470/G470*100</f>
        <v>81.644142591504931</v>
      </c>
      <c r="M470" s="47" t="s">
        <v>565</v>
      </c>
    </row>
    <row r="471" spans="1:13" s="89" customFormat="1" x14ac:dyDescent="0.2">
      <c r="A471" s="43" t="s">
        <v>559</v>
      </c>
      <c r="B471" s="111">
        <v>185.529</v>
      </c>
      <c r="C471" s="111">
        <v>765.80700000000002</v>
      </c>
      <c r="D471" s="111">
        <v>124.738</v>
      </c>
      <c r="E471" s="111">
        <v>890.54499999999996</v>
      </c>
      <c r="F471" s="111">
        <v>293.065</v>
      </c>
      <c r="G471" s="111">
        <v>1116.4469999999999</v>
      </c>
      <c r="H471" s="112">
        <f>H472+H473</f>
        <v>100</v>
      </c>
      <c r="I471" s="112">
        <f>I472+I473</f>
        <v>100</v>
      </c>
      <c r="J471" s="105">
        <f>D471/B471*100</f>
        <v>67.233693923860955</v>
      </c>
      <c r="K471" s="105">
        <f>D471/F471*100</f>
        <v>42.563253885656763</v>
      </c>
      <c r="L471" s="105">
        <f>E471/G471*100</f>
        <v>79.76598978724472</v>
      </c>
      <c r="M471" s="43" t="s">
        <v>560</v>
      </c>
    </row>
    <row r="472" spans="1:13" s="89" customFormat="1" x14ac:dyDescent="0.2">
      <c r="A472" s="47" t="s">
        <v>566</v>
      </c>
      <c r="B472" s="111">
        <v>3.93</v>
      </c>
      <c r="C472" s="111">
        <v>7.68</v>
      </c>
      <c r="D472" s="111">
        <v>0</v>
      </c>
      <c r="E472" s="111">
        <v>7.68</v>
      </c>
      <c r="F472" s="111">
        <v>0</v>
      </c>
      <c r="G472" s="111">
        <v>0</v>
      </c>
      <c r="H472" s="112">
        <f>D472/D471*100</f>
        <v>0</v>
      </c>
      <c r="I472" s="112">
        <f>E472/E471*100</f>
        <v>0.86239325356944341</v>
      </c>
      <c r="J472" s="105">
        <f>D472/B472*100</f>
        <v>0</v>
      </c>
      <c r="K472" s="105">
        <v>0</v>
      </c>
      <c r="L472" s="105">
        <v>0</v>
      </c>
      <c r="M472" s="47" t="s">
        <v>566</v>
      </c>
    </row>
    <row r="473" spans="1:13" s="89" customFormat="1" x14ac:dyDescent="0.2">
      <c r="A473" s="47" t="s">
        <v>567</v>
      </c>
      <c r="B473" s="111">
        <v>181.59899999999999</v>
      </c>
      <c r="C473" s="111">
        <v>758.12699999999995</v>
      </c>
      <c r="D473" s="111">
        <v>124.738</v>
      </c>
      <c r="E473" s="111">
        <v>882.86500000000001</v>
      </c>
      <c r="F473" s="111">
        <v>293.065</v>
      </c>
      <c r="G473" s="111">
        <v>1116.4469999999999</v>
      </c>
      <c r="H473" s="112">
        <f>D473/D471*100</f>
        <v>100</v>
      </c>
      <c r="I473" s="112">
        <f>E473/E471*100</f>
        <v>99.137606746430563</v>
      </c>
      <c r="J473" s="105">
        <f>D473/B473*100</f>
        <v>68.68870423295283</v>
      </c>
      <c r="K473" s="105">
        <f>D473/F473*100</f>
        <v>42.563253885656763</v>
      </c>
      <c r="L473" s="105">
        <f>E473/G473*100</f>
        <v>79.078093272676625</v>
      </c>
      <c r="M473" s="47" t="s">
        <v>833</v>
      </c>
    </row>
    <row r="474" spans="1:13" s="89" customFormat="1" ht="22.5" x14ac:dyDescent="0.2">
      <c r="A474" s="42" t="s">
        <v>633</v>
      </c>
      <c r="B474" s="111"/>
      <c r="C474" s="111"/>
      <c r="D474" s="111"/>
      <c r="E474" s="111"/>
      <c r="F474" s="111"/>
      <c r="G474" s="111"/>
      <c r="H474" s="113"/>
      <c r="I474" s="113"/>
      <c r="J474" s="113"/>
      <c r="K474" s="113"/>
      <c r="L474" s="113"/>
      <c r="M474" s="42" t="s">
        <v>899</v>
      </c>
    </row>
    <row r="475" spans="1:13" s="89" customFormat="1" x14ac:dyDescent="0.2">
      <c r="A475" s="43" t="s">
        <v>557</v>
      </c>
      <c r="B475" s="111">
        <v>76090.429999999993</v>
      </c>
      <c r="C475" s="111">
        <v>525639.98199999996</v>
      </c>
      <c r="D475" s="111">
        <v>63840.510999999999</v>
      </c>
      <c r="E475" s="111">
        <v>589480.49300000002</v>
      </c>
      <c r="F475" s="111">
        <v>62536.074999999997</v>
      </c>
      <c r="G475" s="111">
        <v>618009.87399999995</v>
      </c>
      <c r="H475" s="112">
        <f>H476+H477</f>
        <v>100</v>
      </c>
      <c r="I475" s="112">
        <f>I476+I477</f>
        <v>99.999999830359087</v>
      </c>
      <c r="J475" s="105">
        <f t="shared" ref="J475:J480" si="93">D475/B475*100</f>
        <v>83.900841406731445</v>
      </c>
      <c r="K475" s="105">
        <f t="shared" ref="K475:L478" si="94">D475/F475*100</f>
        <v>102.08589362220127</v>
      </c>
      <c r="L475" s="105">
        <f t="shared" si="94"/>
        <v>95.383669064161268</v>
      </c>
      <c r="M475" s="43" t="s">
        <v>558</v>
      </c>
    </row>
    <row r="476" spans="1:13" s="89" customFormat="1" x14ac:dyDescent="0.2">
      <c r="A476" s="47" t="s">
        <v>564</v>
      </c>
      <c r="B476" s="111">
        <v>72426.967000000004</v>
      </c>
      <c r="C476" s="111">
        <v>481430.467</v>
      </c>
      <c r="D476" s="111">
        <v>59501.366999999998</v>
      </c>
      <c r="E476" s="111">
        <v>540931.83299999998</v>
      </c>
      <c r="F476" s="111">
        <v>57544.7</v>
      </c>
      <c r="G476" s="111">
        <v>566049.1</v>
      </c>
      <c r="H476" s="112">
        <f>D476/D475*100</f>
        <v>93.203149642708837</v>
      </c>
      <c r="I476" s="112">
        <f>E476/E475*100</f>
        <v>91.764161736222192</v>
      </c>
      <c r="J476" s="105">
        <f t="shared" si="93"/>
        <v>82.153608613763978</v>
      </c>
      <c r="K476" s="105">
        <f t="shared" si="94"/>
        <v>103.40025580114242</v>
      </c>
      <c r="L476" s="105">
        <f t="shared" si="94"/>
        <v>95.562705249420944</v>
      </c>
      <c r="M476" s="47" t="s">
        <v>832</v>
      </c>
    </row>
    <row r="477" spans="1:13" s="89" customFormat="1" x14ac:dyDescent="0.2">
      <c r="A477" s="47" t="s">
        <v>565</v>
      </c>
      <c r="B477" s="111">
        <v>3663.4630000000002</v>
      </c>
      <c r="C477" s="111">
        <v>44209.514999999999</v>
      </c>
      <c r="D477" s="111">
        <v>4339.1440000000002</v>
      </c>
      <c r="E477" s="111">
        <v>48548.659</v>
      </c>
      <c r="F477" s="111">
        <v>4991.375</v>
      </c>
      <c r="G477" s="111">
        <v>51960.773999999998</v>
      </c>
      <c r="H477" s="112">
        <f>D477/D475*100</f>
        <v>6.7968503572911567</v>
      </c>
      <c r="I477" s="112">
        <f>E477/E475*100</f>
        <v>8.2358380941368985</v>
      </c>
      <c r="J477" s="105">
        <f t="shared" si="93"/>
        <v>118.44377846862382</v>
      </c>
      <c r="K477" s="105">
        <f t="shared" si="94"/>
        <v>86.932839147529492</v>
      </c>
      <c r="L477" s="105">
        <f t="shared" si="94"/>
        <v>93.433286809776931</v>
      </c>
      <c r="M477" s="47" t="s">
        <v>565</v>
      </c>
    </row>
    <row r="478" spans="1:13" s="89" customFormat="1" x14ac:dyDescent="0.2">
      <c r="A478" s="43" t="s">
        <v>559</v>
      </c>
      <c r="B478" s="111">
        <v>76090.429999999993</v>
      </c>
      <c r="C478" s="111">
        <v>525639.98199999996</v>
      </c>
      <c r="D478" s="111">
        <v>63840.510999999999</v>
      </c>
      <c r="E478" s="111">
        <v>589480.49300000002</v>
      </c>
      <c r="F478" s="111">
        <v>62536.074999999997</v>
      </c>
      <c r="G478" s="111">
        <v>618009.87399999995</v>
      </c>
      <c r="H478" s="112">
        <f>H479+H480</f>
        <v>99.999998433596502</v>
      </c>
      <c r="I478" s="112">
        <f>I479+I480</f>
        <v>100</v>
      </c>
      <c r="J478" s="105">
        <f t="shared" si="93"/>
        <v>83.900841406731445</v>
      </c>
      <c r="K478" s="105">
        <f t="shared" si="94"/>
        <v>102.08589362220127</v>
      </c>
      <c r="L478" s="105">
        <f t="shared" si="94"/>
        <v>95.383669064161268</v>
      </c>
      <c r="M478" s="43" t="s">
        <v>560</v>
      </c>
    </row>
    <row r="479" spans="1:13" s="89" customFormat="1" x14ac:dyDescent="0.2">
      <c r="A479" s="47" t="s">
        <v>566</v>
      </c>
      <c r="B479" s="111">
        <v>3891.2370000000001</v>
      </c>
      <c r="C479" s="111">
        <v>12638.186</v>
      </c>
      <c r="D479" s="111">
        <v>4207.7370000000001</v>
      </c>
      <c r="E479" s="111">
        <v>16845.923999999999</v>
      </c>
      <c r="F479" s="111">
        <v>1694.8030000000001</v>
      </c>
      <c r="G479" s="111">
        <v>13993.380999999999</v>
      </c>
      <c r="H479" s="112">
        <f>D479/D478*100</f>
        <v>6.5910139723035739</v>
      </c>
      <c r="I479" s="112">
        <f>E479/E478*100</f>
        <v>2.8577576696842448</v>
      </c>
      <c r="J479" s="105">
        <f t="shared" si="93"/>
        <v>108.13366032446751</v>
      </c>
      <c r="K479" s="106">
        <f>D479/F479</f>
        <v>2.4827292611589664</v>
      </c>
      <c r="L479" s="105">
        <f>E479/G479*100</f>
        <v>120.3849448535704</v>
      </c>
      <c r="M479" s="47" t="s">
        <v>566</v>
      </c>
    </row>
    <row r="480" spans="1:13" s="89" customFormat="1" x14ac:dyDescent="0.2">
      <c r="A480" s="47" t="s">
        <v>567</v>
      </c>
      <c r="B480" s="111">
        <v>72199.192999999999</v>
      </c>
      <c r="C480" s="111">
        <v>513001.79599999997</v>
      </c>
      <c r="D480" s="111">
        <v>59632.773000000001</v>
      </c>
      <c r="E480" s="111">
        <v>572634.56900000002</v>
      </c>
      <c r="F480" s="111">
        <v>60841.271999999997</v>
      </c>
      <c r="G480" s="111">
        <v>604016.49300000002</v>
      </c>
      <c r="H480" s="112">
        <f>D480/D478*100</f>
        <v>93.408984461292931</v>
      </c>
      <c r="I480" s="112">
        <f>E480/E478*100</f>
        <v>97.142242330315753</v>
      </c>
      <c r="J480" s="105">
        <f t="shared" si="93"/>
        <v>82.594791606604247</v>
      </c>
      <c r="K480" s="105">
        <f>D480/F480*100</f>
        <v>98.013685512689491</v>
      </c>
      <c r="L480" s="105">
        <f>E480/G480*100</f>
        <v>94.804459089497087</v>
      </c>
      <c r="M480" s="47" t="s">
        <v>833</v>
      </c>
    </row>
    <row r="481" spans="1:13" s="89" customFormat="1" x14ac:dyDescent="0.2">
      <c r="A481" s="42" t="s">
        <v>634</v>
      </c>
      <c r="B481" s="111"/>
      <c r="C481" s="111"/>
      <c r="D481" s="111"/>
      <c r="E481" s="111"/>
      <c r="F481" s="111"/>
      <c r="G481" s="111"/>
      <c r="H481" s="113"/>
      <c r="I481" s="113"/>
      <c r="J481" s="113"/>
      <c r="K481" s="113"/>
      <c r="L481" s="113"/>
      <c r="M481" s="42" t="s">
        <v>900</v>
      </c>
    </row>
    <row r="482" spans="1:13" s="89" customFormat="1" x14ac:dyDescent="0.2">
      <c r="A482" s="43" t="s">
        <v>557</v>
      </c>
      <c r="B482" s="111">
        <v>3133.875</v>
      </c>
      <c r="C482" s="111">
        <v>72969.201000000001</v>
      </c>
      <c r="D482" s="111">
        <v>5386.03</v>
      </c>
      <c r="E482" s="111">
        <v>78355.231</v>
      </c>
      <c r="F482" s="111">
        <v>11084.227000000001</v>
      </c>
      <c r="G482" s="111">
        <v>89677.444000000003</v>
      </c>
      <c r="H482" s="112">
        <f>H483+H484</f>
        <v>100</v>
      </c>
      <c r="I482" s="112">
        <f>I483+I484</f>
        <v>100</v>
      </c>
      <c r="J482" s="105">
        <f>D482/B482*100</f>
        <v>171.86486378684535</v>
      </c>
      <c r="K482" s="105">
        <f t="shared" ref="K482:L487" si="95">D482/F482*100</f>
        <v>48.591841361603286</v>
      </c>
      <c r="L482" s="105">
        <f t="shared" si="95"/>
        <v>87.374514153191072</v>
      </c>
      <c r="M482" s="43" t="s">
        <v>558</v>
      </c>
    </row>
    <row r="483" spans="1:13" s="89" customFormat="1" x14ac:dyDescent="0.2">
      <c r="A483" s="47" t="s">
        <v>564</v>
      </c>
      <c r="B483" s="111">
        <v>2012</v>
      </c>
      <c r="C483" s="111">
        <v>62133</v>
      </c>
      <c r="D483" s="111">
        <v>3725</v>
      </c>
      <c r="E483" s="111">
        <v>65858</v>
      </c>
      <c r="F483" s="111">
        <v>8962</v>
      </c>
      <c r="G483" s="111">
        <v>71379</v>
      </c>
      <c r="H483" s="112">
        <f>D483/D482*100</f>
        <v>69.160402002959515</v>
      </c>
      <c r="I483" s="112">
        <f>E483/E482*100</f>
        <v>84.050546669947281</v>
      </c>
      <c r="J483" s="105">
        <f>D483/B483*100</f>
        <v>185.13916500994037</v>
      </c>
      <c r="K483" s="105">
        <f t="shared" si="95"/>
        <v>41.564382950234325</v>
      </c>
      <c r="L483" s="105">
        <f t="shared" si="95"/>
        <v>92.265232071057312</v>
      </c>
      <c r="M483" s="47" t="s">
        <v>832</v>
      </c>
    </row>
    <row r="484" spans="1:13" s="89" customFormat="1" x14ac:dyDescent="0.2">
      <c r="A484" s="47" t="s">
        <v>565</v>
      </c>
      <c r="B484" s="111">
        <v>1121.875</v>
      </c>
      <c r="C484" s="111">
        <v>10836.200999999999</v>
      </c>
      <c r="D484" s="111">
        <v>1661.03</v>
      </c>
      <c r="E484" s="111">
        <v>12497.231</v>
      </c>
      <c r="F484" s="111">
        <v>2122.2269999999999</v>
      </c>
      <c r="G484" s="111">
        <v>18298.444</v>
      </c>
      <c r="H484" s="112">
        <f>D484/D482*100</f>
        <v>30.839597997040492</v>
      </c>
      <c r="I484" s="112">
        <f>E484/E482*100</f>
        <v>15.949453330052718</v>
      </c>
      <c r="J484" s="105">
        <f>D484/B484*100</f>
        <v>148.05838440111421</v>
      </c>
      <c r="K484" s="105">
        <f t="shared" si="95"/>
        <v>78.268253113356863</v>
      </c>
      <c r="L484" s="105">
        <f t="shared" si="95"/>
        <v>68.296686865834062</v>
      </c>
      <c r="M484" s="47" t="s">
        <v>565</v>
      </c>
    </row>
    <row r="485" spans="1:13" s="89" customFormat="1" x14ac:dyDescent="0.2">
      <c r="A485" s="43" t="s">
        <v>559</v>
      </c>
      <c r="B485" s="111">
        <v>3133.875</v>
      </c>
      <c r="C485" s="111">
        <v>72969.201000000001</v>
      </c>
      <c r="D485" s="111">
        <v>5386.03</v>
      </c>
      <c r="E485" s="111">
        <v>78355.231</v>
      </c>
      <c r="F485" s="111">
        <v>11084.227000000001</v>
      </c>
      <c r="G485" s="111">
        <v>89677.444000000003</v>
      </c>
      <c r="H485" s="112">
        <f>H486+H487</f>
        <v>100</v>
      </c>
      <c r="I485" s="112">
        <f>I486+I487</f>
        <v>100</v>
      </c>
      <c r="J485" s="105">
        <f>D485/B485*100</f>
        <v>171.86486378684535</v>
      </c>
      <c r="K485" s="105">
        <f t="shared" si="95"/>
        <v>48.591841361603286</v>
      </c>
      <c r="L485" s="105">
        <f t="shared" si="95"/>
        <v>87.374514153191072</v>
      </c>
      <c r="M485" s="43" t="s">
        <v>560</v>
      </c>
    </row>
    <row r="486" spans="1:13" s="89" customFormat="1" x14ac:dyDescent="0.2">
      <c r="A486" s="47" t="s">
        <v>566</v>
      </c>
      <c r="B486" s="111">
        <v>1170.002</v>
      </c>
      <c r="C486" s="111">
        <v>11761.102999999999</v>
      </c>
      <c r="D486" s="111">
        <v>1010</v>
      </c>
      <c r="E486" s="111">
        <v>12771.102999999999</v>
      </c>
      <c r="F486" s="111">
        <v>1140</v>
      </c>
      <c r="G486" s="111">
        <v>14353.12</v>
      </c>
      <c r="H486" s="112">
        <f>D486/D485*100</f>
        <v>18.752216382010499</v>
      </c>
      <c r="I486" s="112">
        <f>E486/E485*100</f>
        <v>16.298979451671837</v>
      </c>
      <c r="J486" s="105">
        <f>D486/B486*100</f>
        <v>86.324638761301259</v>
      </c>
      <c r="K486" s="105">
        <f t="shared" si="95"/>
        <v>88.596491228070178</v>
      </c>
      <c r="L486" s="105">
        <f t="shared" si="95"/>
        <v>88.977887734513459</v>
      </c>
      <c r="M486" s="47" t="s">
        <v>566</v>
      </c>
    </row>
    <row r="487" spans="1:13" s="89" customFormat="1" x14ac:dyDescent="0.2">
      <c r="A487" s="47" t="s">
        <v>567</v>
      </c>
      <c r="B487" s="111">
        <v>1963.873</v>
      </c>
      <c r="C487" s="111">
        <v>61208.097999999998</v>
      </c>
      <c r="D487" s="111">
        <v>4376.03</v>
      </c>
      <c r="E487" s="111">
        <v>65584.127999999997</v>
      </c>
      <c r="F487" s="111">
        <v>9944.2270000000008</v>
      </c>
      <c r="G487" s="111">
        <v>75324.323999999993</v>
      </c>
      <c r="H487" s="112">
        <f>D487/D485*100</f>
        <v>81.247783617989498</v>
      </c>
      <c r="I487" s="112">
        <f>E487/E485*100</f>
        <v>83.70102054832816</v>
      </c>
      <c r="J487" s="106">
        <f>D487/B487</f>
        <v>2.2282652696992113</v>
      </c>
      <c r="K487" s="105">
        <f t="shared" si="95"/>
        <v>44.005733175640493</v>
      </c>
      <c r="L487" s="105">
        <f t="shared" si="95"/>
        <v>87.068989825915992</v>
      </c>
      <c r="M487" s="47" t="s">
        <v>833</v>
      </c>
    </row>
    <row r="488" spans="1:13" s="89" customFormat="1" ht="22.5" x14ac:dyDescent="0.2">
      <c r="A488" s="42" t="s">
        <v>635</v>
      </c>
      <c r="B488" s="111"/>
      <c r="C488" s="111"/>
      <c r="D488" s="111"/>
      <c r="E488" s="111"/>
      <c r="F488" s="111"/>
      <c r="G488" s="111"/>
      <c r="H488" s="113"/>
      <c r="I488" s="113"/>
      <c r="J488" s="113"/>
      <c r="K488" s="113"/>
      <c r="L488" s="113"/>
      <c r="M488" s="42" t="s">
        <v>901</v>
      </c>
    </row>
    <row r="489" spans="1:13" s="89" customFormat="1" x14ac:dyDescent="0.2">
      <c r="A489" s="43" t="s">
        <v>557</v>
      </c>
      <c r="B489" s="111">
        <v>337002.72600000002</v>
      </c>
      <c r="C489" s="111">
        <v>2383340.0329999998</v>
      </c>
      <c r="D489" s="111">
        <v>317173.696</v>
      </c>
      <c r="E489" s="111">
        <v>2700513.73</v>
      </c>
      <c r="F489" s="111">
        <v>314911.22700000001</v>
      </c>
      <c r="G489" s="111">
        <v>2522670.9279999998</v>
      </c>
      <c r="H489" s="112">
        <f>H490+H491</f>
        <v>100</v>
      </c>
      <c r="I489" s="112">
        <f>I490+I491</f>
        <v>99.999999999999986</v>
      </c>
      <c r="J489" s="105">
        <f t="shared" ref="J489:J494" si="96">D489/B489*100</f>
        <v>94.116062432088455</v>
      </c>
      <c r="K489" s="105">
        <f t="shared" ref="K489:L494" si="97">D489/F489*100</f>
        <v>100.71844659892039</v>
      </c>
      <c r="L489" s="105">
        <f t="shared" si="97"/>
        <v>107.04978203958595</v>
      </c>
      <c r="M489" s="43" t="s">
        <v>558</v>
      </c>
    </row>
    <row r="490" spans="1:13" s="89" customFormat="1" x14ac:dyDescent="0.2">
      <c r="A490" s="47" t="s">
        <v>564</v>
      </c>
      <c r="B490" s="111">
        <v>295700.3</v>
      </c>
      <c r="C490" s="111">
        <v>2071645.6</v>
      </c>
      <c r="D490" s="111">
        <v>265440.90000000002</v>
      </c>
      <c r="E490" s="111">
        <v>2337086.5</v>
      </c>
      <c r="F490" s="111">
        <v>265963.59999999998</v>
      </c>
      <c r="G490" s="111">
        <v>2222462.2000000002</v>
      </c>
      <c r="H490" s="112">
        <f>D490/D489*100</f>
        <v>83.68944314978755</v>
      </c>
      <c r="I490" s="112">
        <f>E490/E489*100</f>
        <v>86.54229282515071</v>
      </c>
      <c r="J490" s="105">
        <f t="shared" si="96"/>
        <v>89.766868684272566</v>
      </c>
      <c r="K490" s="105">
        <f t="shared" si="97"/>
        <v>99.803469346933198</v>
      </c>
      <c r="L490" s="105">
        <f t="shared" si="97"/>
        <v>105.1575365376293</v>
      </c>
      <c r="M490" s="47" t="s">
        <v>832</v>
      </c>
    </row>
    <row r="491" spans="1:13" s="89" customFormat="1" x14ac:dyDescent="0.2">
      <c r="A491" s="47" t="s">
        <v>565</v>
      </c>
      <c r="B491" s="111">
        <v>41302.425999999999</v>
      </c>
      <c r="C491" s="111">
        <v>311694.43300000002</v>
      </c>
      <c r="D491" s="111">
        <v>51732.796000000002</v>
      </c>
      <c r="E491" s="111">
        <v>363427.23</v>
      </c>
      <c r="F491" s="111">
        <v>48947.627</v>
      </c>
      <c r="G491" s="111">
        <v>300208.728</v>
      </c>
      <c r="H491" s="112">
        <f>D491/D489*100</f>
        <v>16.310556850212446</v>
      </c>
      <c r="I491" s="112">
        <f>E491/E489*100</f>
        <v>13.457707174849281</v>
      </c>
      <c r="J491" s="105">
        <f t="shared" si="96"/>
        <v>125.25364974929076</v>
      </c>
      <c r="K491" s="105">
        <f t="shared" si="97"/>
        <v>105.69010015541713</v>
      </c>
      <c r="L491" s="105">
        <f t="shared" si="97"/>
        <v>121.05818255890281</v>
      </c>
      <c r="M491" s="47" t="s">
        <v>565</v>
      </c>
    </row>
    <row r="492" spans="1:13" s="89" customFormat="1" x14ac:dyDescent="0.2">
      <c r="A492" s="43" t="s">
        <v>559</v>
      </c>
      <c r="B492" s="111">
        <v>337002.72600000002</v>
      </c>
      <c r="C492" s="111">
        <v>2383340.0329999998</v>
      </c>
      <c r="D492" s="111">
        <v>317173.696</v>
      </c>
      <c r="E492" s="111">
        <v>2700513.73</v>
      </c>
      <c r="F492" s="111">
        <v>314911.22700000001</v>
      </c>
      <c r="G492" s="111">
        <v>2522670.9279999998</v>
      </c>
      <c r="H492" s="112">
        <f>H493+H494</f>
        <v>100</v>
      </c>
      <c r="I492" s="112">
        <f>I493+I494</f>
        <v>99.999999962970008</v>
      </c>
      <c r="J492" s="105">
        <f t="shared" si="96"/>
        <v>94.116062432088455</v>
      </c>
      <c r="K492" s="105">
        <f t="shared" si="97"/>
        <v>100.71844659892039</v>
      </c>
      <c r="L492" s="105">
        <f t="shared" si="97"/>
        <v>107.04978203958595</v>
      </c>
      <c r="M492" s="43" t="s">
        <v>560</v>
      </c>
    </row>
    <row r="493" spans="1:13" s="89" customFormat="1" x14ac:dyDescent="0.2">
      <c r="A493" s="47" t="s">
        <v>566</v>
      </c>
      <c r="B493" s="111">
        <v>30589.187000000002</v>
      </c>
      <c r="C493" s="111">
        <v>172511.557</v>
      </c>
      <c r="D493" s="111">
        <v>31003.215</v>
      </c>
      <c r="E493" s="111">
        <v>203514.772</v>
      </c>
      <c r="F493" s="111">
        <v>15815.375</v>
      </c>
      <c r="G493" s="111">
        <v>112701.564</v>
      </c>
      <c r="H493" s="112">
        <f>D493/D492*100</f>
        <v>9.7748380117877112</v>
      </c>
      <c r="I493" s="112">
        <f>E493/E492*100</f>
        <v>7.5361502420504269</v>
      </c>
      <c r="J493" s="105">
        <f t="shared" si="96"/>
        <v>101.35351096451173</v>
      </c>
      <c r="K493" s="105">
        <f t="shared" si="97"/>
        <v>196.03212064209669</v>
      </c>
      <c r="L493" s="105">
        <f t="shared" si="97"/>
        <v>180.57848070324917</v>
      </c>
      <c r="M493" s="47" t="s">
        <v>566</v>
      </c>
    </row>
    <row r="494" spans="1:13" s="89" customFormat="1" x14ac:dyDescent="0.2">
      <c r="A494" s="47" t="s">
        <v>567</v>
      </c>
      <c r="B494" s="111">
        <v>306413.538</v>
      </c>
      <c r="C494" s="111">
        <v>2210828.4759999998</v>
      </c>
      <c r="D494" s="111">
        <v>286170.48100000003</v>
      </c>
      <c r="E494" s="111">
        <v>2496998.9569999999</v>
      </c>
      <c r="F494" s="111">
        <v>299095.85200000001</v>
      </c>
      <c r="G494" s="111">
        <v>2409969.3640000001</v>
      </c>
      <c r="H494" s="112">
        <f>D494/D492*100</f>
        <v>90.225161988212292</v>
      </c>
      <c r="I494" s="112">
        <f>E494/E492*100</f>
        <v>92.463849720919583</v>
      </c>
      <c r="J494" s="105">
        <f t="shared" si="96"/>
        <v>93.393550059136103</v>
      </c>
      <c r="K494" s="105">
        <f t="shared" si="97"/>
        <v>95.67851880473421</v>
      </c>
      <c r="L494" s="105">
        <f t="shared" si="97"/>
        <v>103.61123233764063</v>
      </c>
      <c r="M494" s="47" t="s">
        <v>833</v>
      </c>
    </row>
    <row r="495" spans="1:13" s="89" customFormat="1" x14ac:dyDescent="0.2">
      <c r="A495" s="42" t="s">
        <v>636</v>
      </c>
      <c r="B495" s="111"/>
      <c r="C495" s="111"/>
      <c r="D495" s="111"/>
      <c r="E495" s="111"/>
      <c r="F495" s="111"/>
      <c r="G495" s="111"/>
      <c r="H495" s="113"/>
      <c r="I495" s="113"/>
      <c r="J495" s="113"/>
      <c r="K495" s="113"/>
      <c r="L495" s="113"/>
      <c r="M495" s="42" t="s">
        <v>902</v>
      </c>
    </row>
    <row r="496" spans="1:13" s="89" customFormat="1" x14ac:dyDescent="0.2">
      <c r="A496" s="43" t="s">
        <v>557</v>
      </c>
      <c r="B496" s="111">
        <v>2351.1060000000002</v>
      </c>
      <c r="C496" s="111">
        <v>19593.107</v>
      </c>
      <c r="D496" s="111">
        <v>2123.3040000000001</v>
      </c>
      <c r="E496" s="111">
        <v>21716.411</v>
      </c>
      <c r="F496" s="111">
        <v>1929.2840000000001</v>
      </c>
      <c r="G496" s="111">
        <v>15029.227999999999</v>
      </c>
      <c r="H496" s="112">
        <f>H497+H498</f>
        <v>100</v>
      </c>
      <c r="I496" s="112">
        <f>I497+I498</f>
        <v>100</v>
      </c>
      <c r="J496" s="105">
        <f t="shared" ref="J496:J501" si="98">D496/B496*100</f>
        <v>90.310857953660957</v>
      </c>
      <c r="K496" s="105">
        <f>D496/F496*100</f>
        <v>110.05658057600643</v>
      </c>
      <c r="L496" s="105">
        <f>E496/G496*100</f>
        <v>144.49452094279226</v>
      </c>
      <c r="M496" s="43" t="s">
        <v>558</v>
      </c>
    </row>
    <row r="497" spans="1:13" s="89" customFormat="1" x14ac:dyDescent="0.2">
      <c r="A497" s="47" t="s">
        <v>564</v>
      </c>
      <c r="B497" s="111">
        <v>1653.4</v>
      </c>
      <c r="C497" s="111">
        <v>11770.2</v>
      </c>
      <c r="D497" s="111">
        <v>1736.9</v>
      </c>
      <c r="E497" s="111">
        <v>13507.1</v>
      </c>
      <c r="F497" s="111">
        <v>1540</v>
      </c>
      <c r="G497" s="111">
        <v>11740.9</v>
      </c>
      <c r="H497" s="112">
        <f>D497/D496*100</f>
        <v>81.801758014867403</v>
      </c>
      <c r="I497" s="112">
        <f>E497/E496*100</f>
        <v>62.197662403792229</v>
      </c>
      <c r="J497" s="105">
        <f t="shared" si="98"/>
        <v>105.05019958872626</v>
      </c>
      <c r="K497" s="105">
        <f>D497/F497*100</f>
        <v>112.78571428571429</v>
      </c>
      <c r="L497" s="105">
        <f>E497/G497*100</f>
        <v>115.04313979337188</v>
      </c>
      <c r="M497" s="47" t="s">
        <v>832</v>
      </c>
    </row>
    <row r="498" spans="1:13" s="89" customFormat="1" x14ac:dyDescent="0.2">
      <c r="A498" s="47" t="s">
        <v>565</v>
      </c>
      <c r="B498" s="111">
        <v>697.70600000000002</v>
      </c>
      <c r="C498" s="111">
        <v>7822.9070000000002</v>
      </c>
      <c r="D498" s="111">
        <v>386.404</v>
      </c>
      <c r="E498" s="111">
        <v>8209.3109999999997</v>
      </c>
      <c r="F498" s="111">
        <v>389.28399999999999</v>
      </c>
      <c r="G498" s="111">
        <v>3288.328</v>
      </c>
      <c r="H498" s="112">
        <f>D498/D496*100</f>
        <v>18.198241985132604</v>
      </c>
      <c r="I498" s="112">
        <f>E498/E496*100</f>
        <v>37.802337596207771</v>
      </c>
      <c r="J498" s="105">
        <f t="shared" si="98"/>
        <v>55.382066371795567</v>
      </c>
      <c r="K498" s="105">
        <f>D498/F498*100</f>
        <v>99.260180228316614</v>
      </c>
      <c r="L498" s="106">
        <f>E498/G498</f>
        <v>2.4965000450076755</v>
      </c>
      <c r="M498" s="47" t="s">
        <v>565</v>
      </c>
    </row>
    <row r="499" spans="1:13" s="89" customFormat="1" x14ac:dyDescent="0.2">
      <c r="A499" s="43" t="s">
        <v>559</v>
      </c>
      <c r="B499" s="111">
        <v>2351.1060000000002</v>
      </c>
      <c r="C499" s="111">
        <v>19593.107</v>
      </c>
      <c r="D499" s="111">
        <v>2123.3040000000001</v>
      </c>
      <c r="E499" s="111">
        <v>21716.411</v>
      </c>
      <c r="F499" s="111">
        <v>1929.2840000000001</v>
      </c>
      <c r="G499" s="111">
        <v>15029.227999999999</v>
      </c>
      <c r="H499" s="112">
        <f>H500+H501</f>
        <v>100</v>
      </c>
      <c r="I499" s="112">
        <f>I500+I501</f>
        <v>100</v>
      </c>
      <c r="J499" s="105">
        <f t="shared" si="98"/>
        <v>90.310857953660957</v>
      </c>
      <c r="K499" s="105">
        <f>D499/F499*100</f>
        <v>110.05658057600643</v>
      </c>
      <c r="L499" s="105">
        <f>E499/G499*100</f>
        <v>144.49452094279226</v>
      </c>
      <c r="M499" s="43" t="s">
        <v>560</v>
      </c>
    </row>
    <row r="500" spans="1:13" s="89" customFormat="1" x14ac:dyDescent="0.2">
      <c r="A500" s="47" t="s">
        <v>566</v>
      </c>
      <c r="B500" s="111">
        <v>477.44799999999998</v>
      </c>
      <c r="C500" s="111">
        <v>4416.768</v>
      </c>
      <c r="D500" s="111">
        <v>562.37599999999998</v>
      </c>
      <c r="E500" s="111">
        <v>4979.143</v>
      </c>
      <c r="F500" s="111">
        <v>97.646000000000001</v>
      </c>
      <c r="G500" s="111">
        <v>1259.789</v>
      </c>
      <c r="H500" s="112">
        <f>D500/D499*100</f>
        <v>26.485891798819196</v>
      </c>
      <c r="I500" s="112">
        <f>E500/E499*100</f>
        <v>22.928019735857827</v>
      </c>
      <c r="J500" s="105">
        <f t="shared" si="98"/>
        <v>117.78790569863105</v>
      </c>
      <c r="K500" s="106"/>
      <c r="L500" s="106">
        <f>E500/G500</f>
        <v>3.9523626575561464</v>
      </c>
      <c r="M500" s="47" t="s">
        <v>566</v>
      </c>
    </row>
    <row r="501" spans="1:13" s="89" customFormat="1" x14ac:dyDescent="0.2">
      <c r="A501" s="47" t="s">
        <v>567</v>
      </c>
      <c r="B501" s="111">
        <v>1873.6579999999999</v>
      </c>
      <c r="C501" s="111">
        <v>15176.34</v>
      </c>
      <c r="D501" s="111">
        <v>1560.9280000000001</v>
      </c>
      <c r="E501" s="111">
        <v>16737.268</v>
      </c>
      <c r="F501" s="111">
        <v>1831.6379999999999</v>
      </c>
      <c r="G501" s="111">
        <v>13769.439</v>
      </c>
      <c r="H501" s="112">
        <f>D501/D499*100</f>
        <v>73.514108201180804</v>
      </c>
      <c r="I501" s="112">
        <f>E501/E499*100</f>
        <v>77.071980264142169</v>
      </c>
      <c r="J501" s="105">
        <f t="shared" si="98"/>
        <v>83.309120447808525</v>
      </c>
      <c r="K501" s="105">
        <f>D501/F501*100</f>
        <v>85.220332838694119</v>
      </c>
      <c r="L501" s="105">
        <f>E501/G501*100</f>
        <v>121.55373940797443</v>
      </c>
      <c r="M501" s="47" t="s">
        <v>833</v>
      </c>
    </row>
    <row r="502" spans="1:13" s="89" customFormat="1" x14ac:dyDescent="0.2">
      <c r="A502" s="42" t="s">
        <v>637</v>
      </c>
      <c r="B502" s="111"/>
      <c r="C502" s="111"/>
      <c r="D502" s="111"/>
      <c r="E502" s="111"/>
      <c r="F502" s="111"/>
      <c r="G502" s="111"/>
      <c r="H502" s="113"/>
      <c r="I502" s="113"/>
      <c r="J502" s="113"/>
      <c r="K502" s="113"/>
      <c r="L502" s="113"/>
      <c r="M502" s="42" t="s">
        <v>903</v>
      </c>
    </row>
    <row r="503" spans="1:13" s="89" customFormat="1" x14ac:dyDescent="0.2">
      <c r="A503" s="43" t="s">
        <v>557</v>
      </c>
      <c r="B503" s="111">
        <v>0.33300000000000002</v>
      </c>
      <c r="C503" s="111">
        <v>14697.224</v>
      </c>
      <c r="D503" s="111">
        <v>1055.3330000000001</v>
      </c>
      <c r="E503" s="111">
        <v>15752.557000000001</v>
      </c>
      <c r="F503" s="111">
        <v>314.33300000000003</v>
      </c>
      <c r="G503" s="111">
        <v>10822.496999999999</v>
      </c>
      <c r="H503" s="112">
        <f>H504+H505</f>
        <v>100</v>
      </c>
      <c r="I503" s="112">
        <f>I504+I505</f>
        <v>100</v>
      </c>
      <c r="J503" s="106"/>
      <c r="K503" s="106">
        <f>D503/F503</f>
        <v>3.3573725953049789</v>
      </c>
      <c r="L503" s="105">
        <f>E503/G503*100</f>
        <v>145.55381258132945</v>
      </c>
      <c r="M503" s="43" t="s">
        <v>558</v>
      </c>
    </row>
    <row r="504" spans="1:13" s="89" customFormat="1" x14ac:dyDescent="0.2">
      <c r="A504" s="47" t="s">
        <v>564</v>
      </c>
      <c r="B504" s="111">
        <v>0.33300000000000002</v>
      </c>
      <c r="C504" s="111">
        <v>14696.664000000001</v>
      </c>
      <c r="D504" s="111">
        <v>1055.3330000000001</v>
      </c>
      <c r="E504" s="111">
        <v>15751.996999999999</v>
      </c>
      <c r="F504" s="111">
        <v>314.33300000000003</v>
      </c>
      <c r="G504" s="111">
        <v>10821.996999999999</v>
      </c>
      <c r="H504" s="112">
        <f>D504/D503*100</f>
        <v>100</v>
      </c>
      <c r="I504" s="112">
        <f>E504/E503*100</f>
        <v>99.996445021592365</v>
      </c>
      <c r="J504" s="106"/>
      <c r="K504" s="106">
        <f>D504/F504</f>
        <v>3.3573725953049789</v>
      </c>
      <c r="L504" s="105">
        <f>E504/G504*100</f>
        <v>145.55536284107268</v>
      </c>
      <c r="M504" s="47" t="s">
        <v>832</v>
      </c>
    </row>
    <row r="505" spans="1:13" s="89" customFormat="1" x14ac:dyDescent="0.2">
      <c r="A505" s="47" t="s">
        <v>565</v>
      </c>
      <c r="B505" s="111">
        <v>0</v>
      </c>
      <c r="C505" s="111">
        <v>0.56000000000000005</v>
      </c>
      <c r="D505" s="111">
        <v>0</v>
      </c>
      <c r="E505" s="111">
        <v>0.56000000000000005</v>
      </c>
      <c r="F505" s="111">
        <v>0</v>
      </c>
      <c r="G505" s="111">
        <v>0.5</v>
      </c>
      <c r="H505" s="112">
        <f>D505/D503*100</f>
        <v>0</v>
      </c>
      <c r="I505" s="112">
        <f>E505/E503*100</f>
        <v>3.554978407632488E-3</v>
      </c>
      <c r="J505" s="105">
        <v>0</v>
      </c>
      <c r="K505" s="105">
        <v>0</v>
      </c>
      <c r="L505" s="105">
        <f>E505/G505*100</f>
        <v>112.00000000000001</v>
      </c>
      <c r="M505" s="47" t="s">
        <v>565</v>
      </c>
    </row>
    <row r="506" spans="1:13" s="89" customFormat="1" x14ac:dyDescent="0.2">
      <c r="A506" s="43" t="s">
        <v>559</v>
      </c>
      <c r="B506" s="111">
        <v>0.33300000000000002</v>
      </c>
      <c r="C506" s="111">
        <v>14697.224</v>
      </c>
      <c r="D506" s="111">
        <v>1055.3330000000001</v>
      </c>
      <c r="E506" s="111">
        <v>15752.557000000001</v>
      </c>
      <c r="F506" s="111">
        <v>314.33300000000003</v>
      </c>
      <c r="G506" s="111">
        <v>10822.496999999999</v>
      </c>
      <c r="H506" s="112">
        <f>H507+H508</f>
        <v>100</v>
      </c>
      <c r="I506" s="112">
        <f>I507+I508</f>
        <v>99.999999999999986</v>
      </c>
      <c r="J506" s="106"/>
      <c r="K506" s="106">
        <f>D506/F506</f>
        <v>3.3573725953049789</v>
      </c>
      <c r="L506" s="105">
        <f>E506/G506*100</f>
        <v>145.55381258132945</v>
      </c>
      <c r="M506" s="43" t="s">
        <v>560</v>
      </c>
    </row>
    <row r="507" spans="1:13" s="89" customFormat="1" x14ac:dyDescent="0.2">
      <c r="A507" s="47" t="s">
        <v>566</v>
      </c>
      <c r="B507" s="111">
        <v>0</v>
      </c>
      <c r="C507" s="111">
        <v>432.86399999999998</v>
      </c>
      <c r="D507" s="111">
        <v>0</v>
      </c>
      <c r="E507" s="111">
        <v>432.86399999999998</v>
      </c>
      <c r="F507" s="111">
        <v>0</v>
      </c>
      <c r="G507" s="111">
        <v>0</v>
      </c>
      <c r="H507" s="112">
        <f>D507/D506*100</f>
        <v>0</v>
      </c>
      <c r="I507" s="112">
        <f>E507/E506*100</f>
        <v>2.7478967382882664</v>
      </c>
      <c r="J507" s="105">
        <v>0</v>
      </c>
      <c r="K507" s="105">
        <v>0</v>
      </c>
      <c r="L507" s="105">
        <v>0</v>
      </c>
      <c r="M507" s="47" t="s">
        <v>566</v>
      </c>
    </row>
    <row r="508" spans="1:13" s="89" customFormat="1" x14ac:dyDescent="0.2">
      <c r="A508" s="47" t="s">
        <v>567</v>
      </c>
      <c r="B508" s="111">
        <v>0.33300000000000002</v>
      </c>
      <c r="C508" s="111">
        <v>14264.36</v>
      </c>
      <c r="D508" s="111">
        <v>1055.3330000000001</v>
      </c>
      <c r="E508" s="111">
        <v>15319.692999999999</v>
      </c>
      <c r="F508" s="111">
        <v>314.33300000000003</v>
      </c>
      <c r="G508" s="111">
        <v>10822.496999999999</v>
      </c>
      <c r="H508" s="112">
        <f>D508/D506*100</f>
        <v>100</v>
      </c>
      <c r="I508" s="112">
        <f>E508/E506*100</f>
        <v>97.252103261711724</v>
      </c>
      <c r="J508" s="106"/>
      <c r="K508" s="106">
        <f>D508/F508</f>
        <v>3.3573725953049789</v>
      </c>
      <c r="L508" s="105">
        <f>E508/G508*100</f>
        <v>141.55414411295286</v>
      </c>
      <c r="M508" s="47" t="s">
        <v>833</v>
      </c>
    </row>
    <row r="509" spans="1:13" s="89" customFormat="1" ht="22.5" x14ac:dyDescent="0.2">
      <c r="A509" s="42" t="s">
        <v>638</v>
      </c>
      <c r="B509" s="111"/>
      <c r="C509" s="111"/>
      <c r="D509" s="111"/>
      <c r="E509" s="111"/>
      <c r="F509" s="111"/>
      <c r="G509" s="111"/>
      <c r="H509" s="113"/>
      <c r="I509" s="113"/>
      <c r="J509" s="113"/>
      <c r="K509" s="113"/>
      <c r="L509" s="113"/>
      <c r="M509" s="42" t="s">
        <v>904</v>
      </c>
    </row>
    <row r="510" spans="1:13" s="89" customFormat="1" x14ac:dyDescent="0.2">
      <c r="A510" s="43" t="s">
        <v>557</v>
      </c>
      <c r="B510" s="111">
        <v>809.6</v>
      </c>
      <c r="C510" s="111">
        <v>3720.701</v>
      </c>
      <c r="D510" s="111">
        <v>930.68700000000001</v>
      </c>
      <c r="E510" s="111">
        <v>4651.3879999999999</v>
      </c>
      <c r="F510" s="111">
        <v>670.27300000000002</v>
      </c>
      <c r="G510" s="111">
        <v>4695.8209999999999</v>
      </c>
      <c r="H510" s="112">
        <f>H511+H512</f>
        <v>100</v>
      </c>
      <c r="I510" s="112">
        <f>I511+I512</f>
        <v>100</v>
      </c>
      <c r="J510" s="105">
        <f>D510/B510*100</f>
        <v>114.95639822134387</v>
      </c>
      <c r="K510" s="105">
        <f t="shared" ref="K510:L514" si="99">D510/F510*100</f>
        <v>138.8519304820573</v>
      </c>
      <c r="L510" s="105">
        <f t="shared" si="99"/>
        <v>99.053775686935253</v>
      </c>
      <c r="M510" s="43" t="s">
        <v>558</v>
      </c>
    </row>
    <row r="511" spans="1:13" s="89" customFormat="1" x14ac:dyDescent="0.2">
      <c r="A511" s="47" t="s">
        <v>564</v>
      </c>
      <c r="B511" s="111">
        <v>0</v>
      </c>
      <c r="C511" s="111">
        <v>736</v>
      </c>
      <c r="D511" s="111">
        <v>300</v>
      </c>
      <c r="E511" s="111">
        <v>1036</v>
      </c>
      <c r="F511" s="111">
        <v>276</v>
      </c>
      <c r="G511" s="111">
        <v>2344</v>
      </c>
      <c r="H511" s="112">
        <f>D511/D510*100</f>
        <v>32.234252761669609</v>
      </c>
      <c r="I511" s="112">
        <f>E511/E510*100</f>
        <v>22.272921545138786</v>
      </c>
      <c r="J511" s="105">
        <v>0</v>
      </c>
      <c r="K511" s="105">
        <f t="shared" si="99"/>
        <v>108.69565217391303</v>
      </c>
      <c r="L511" s="105">
        <f t="shared" si="99"/>
        <v>44.197952218430039</v>
      </c>
      <c r="M511" s="47" t="s">
        <v>832</v>
      </c>
    </row>
    <row r="512" spans="1:13" s="89" customFormat="1" x14ac:dyDescent="0.2">
      <c r="A512" s="47" t="s">
        <v>565</v>
      </c>
      <c r="B512" s="111">
        <v>809.6</v>
      </c>
      <c r="C512" s="111">
        <v>2984.701</v>
      </c>
      <c r="D512" s="111">
        <v>630.68700000000001</v>
      </c>
      <c r="E512" s="111">
        <v>3615.3879999999999</v>
      </c>
      <c r="F512" s="111">
        <v>394.27300000000002</v>
      </c>
      <c r="G512" s="111">
        <v>2351.8209999999999</v>
      </c>
      <c r="H512" s="112">
        <f>D512/D510*100</f>
        <v>67.765747238330391</v>
      </c>
      <c r="I512" s="112">
        <f>E512/E510*100</f>
        <v>77.727078454861214</v>
      </c>
      <c r="J512" s="105">
        <f>D512/B512*100</f>
        <v>77.901062252964422</v>
      </c>
      <c r="K512" s="105">
        <f t="shared" si="99"/>
        <v>159.96200602120865</v>
      </c>
      <c r="L512" s="105">
        <f t="shared" si="99"/>
        <v>153.72717566515479</v>
      </c>
      <c r="M512" s="47" t="s">
        <v>565</v>
      </c>
    </row>
    <row r="513" spans="1:13" s="89" customFormat="1" x14ac:dyDescent="0.2">
      <c r="A513" s="43" t="s">
        <v>559</v>
      </c>
      <c r="B513" s="111">
        <v>809.6</v>
      </c>
      <c r="C513" s="111">
        <v>3720.701</v>
      </c>
      <c r="D513" s="111">
        <v>930.68700000000001</v>
      </c>
      <c r="E513" s="111">
        <v>4651.3879999999999</v>
      </c>
      <c r="F513" s="111">
        <v>670.27300000000002</v>
      </c>
      <c r="G513" s="111">
        <v>4695.8209999999999</v>
      </c>
      <c r="H513" s="112">
        <f>H514+H515</f>
        <v>100.00010744750921</v>
      </c>
      <c r="I513" s="112">
        <f>I514+I515</f>
        <v>100</v>
      </c>
      <c r="J513" s="105">
        <f>D513/B513*100</f>
        <v>114.95639822134387</v>
      </c>
      <c r="K513" s="105">
        <f t="shared" si="99"/>
        <v>138.8519304820573</v>
      </c>
      <c r="L513" s="105">
        <f t="shared" si="99"/>
        <v>99.053775686935253</v>
      </c>
      <c r="M513" s="43" t="s">
        <v>560</v>
      </c>
    </row>
    <row r="514" spans="1:13" s="89" customFormat="1" x14ac:dyDescent="0.2">
      <c r="A514" s="47" t="s">
        <v>566</v>
      </c>
      <c r="B514" s="111">
        <v>301.13799999999998</v>
      </c>
      <c r="C514" s="111">
        <v>2207.0529999999999</v>
      </c>
      <c r="D514" s="111">
        <v>139.63399999999999</v>
      </c>
      <c r="E514" s="111">
        <v>2346.6860000000001</v>
      </c>
      <c r="F514" s="111">
        <v>474.15600000000001</v>
      </c>
      <c r="G514" s="111">
        <v>2899.4409999999998</v>
      </c>
      <c r="H514" s="112">
        <f>D514/D513*100</f>
        <v>15.003325500409911</v>
      </c>
      <c r="I514" s="112">
        <f>E514/E513*100</f>
        <v>50.451306147756327</v>
      </c>
      <c r="J514" s="105">
        <f>D514/B514*100</f>
        <v>46.368774448923752</v>
      </c>
      <c r="K514" s="105">
        <f t="shared" si="99"/>
        <v>29.448957726992802</v>
      </c>
      <c r="L514" s="105">
        <f t="shared" si="99"/>
        <v>80.935807971260672</v>
      </c>
      <c r="M514" s="47" t="s">
        <v>566</v>
      </c>
    </row>
    <row r="515" spans="1:13" s="89" customFormat="1" x14ac:dyDescent="0.2">
      <c r="A515" s="47" t="s">
        <v>567</v>
      </c>
      <c r="B515" s="111">
        <v>508.46199999999999</v>
      </c>
      <c r="C515" s="111">
        <v>1513.6479999999999</v>
      </c>
      <c r="D515" s="111">
        <v>791.05399999999997</v>
      </c>
      <c r="E515" s="111">
        <v>2304.7020000000002</v>
      </c>
      <c r="F515" s="111">
        <v>196.11699999999999</v>
      </c>
      <c r="G515" s="111">
        <v>1796.38</v>
      </c>
      <c r="H515" s="112">
        <f>D515/D513*100</f>
        <v>84.996781947099294</v>
      </c>
      <c r="I515" s="112">
        <f>E515/E513*100</f>
        <v>49.54869385224368</v>
      </c>
      <c r="J515" s="105">
        <f>D515/B515*100</f>
        <v>155.57780129095192</v>
      </c>
      <c r="K515" s="106">
        <f>D515/F515</f>
        <v>4.0335819944216977</v>
      </c>
      <c r="L515" s="105">
        <f>E515/G515*100</f>
        <v>128.29701956156271</v>
      </c>
      <c r="M515" s="47" t="s">
        <v>833</v>
      </c>
    </row>
    <row r="516" spans="1:13" s="89" customFormat="1" ht="45" x14ac:dyDescent="0.2">
      <c r="A516" s="42" t="s">
        <v>639</v>
      </c>
      <c r="B516" s="111"/>
      <c r="C516" s="111"/>
      <c r="D516" s="111"/>
      <c r="E516" s="111"/>
      <c r="F516" s="111"/>
      <c r="G516" s="111"/>
      <c r="H516" s="113"/>
      <c r="I516" s="113"/>
      <c r="J516" s="113"/>
      <c r="K516" s="113"/>
      <c r="L516" s="113"/>
      <c r="M516" s="42" t="s">
        <v>905</v>
      </c>
    </row>
    <row r="517" spans="1:13" s="89" customFormat="1" x14ac:dyDescent="0.2">
      <c r="A517" s="43" t="s">
        <v>557</v>
      </c>
      <c r="B517" s="111">
        <v>60.119</v>
      </c>
      <c r="C517" s="111">
        <v>143.05600000000001</v>
      </c>
      <c r="D517" s="111">
        <v>17.224</v>
      </c>
      <c r="E517" s="111">
        <v>160.28</v>
      </c>
      <c r="F517" s="111">
        <v>20.59</v>
      </c>
      <c r="G517" s="111">
        <v>390.303</v>
      </c>
      <c r="H517" s="112">
        <f>H518+H519</f>
        <v>100</v>
      </c>
      <c r="I517" s="112">
        <f>I518+I519</f>
        <v>100</v>
      </c>
      <c r="J517" s="105">
        <f>D517/B517*100</f>
        <v>28.649844475124336</v>
      </c>
      <c r="K517" s="105">
        <f>D517/F517*100</f>
        <v>83.652258377853329</v>
      </c>
      <c r="L517" s="105">
        <f>E517/G517*100</f>
        <v>41.065531138628195</v>
      </c>
      <c r="M517" s="43" t="s">
        <v>558</v>
      </c>
    </row>
    <row r="518" spans="1:13" s="89" customFormat="1" x14ac:dyDescent="0.2">
      <c r="A518" s="47" t="s">
        <v>564</v>
      </c>
      <c r="B518" s="111">
        <v>0</v>
      </c>
      <c r="C518" s="111">
        <v>0</v>
      </c>
      <c r="D518" s="111">
        <v>0</v>
      </c>
      <c r="E518" s="111">
        <v>0</v>
      </c>
      <c r="F518" s="111">
        <v>0</v>
      </c>
      <c r="G518" s="111">
        <v>0</v>
      </c>
      <c r="H518" s="112">
        <f>D518/D517*100</f>
        <v>0</v>
      </c>
      <c r="I518" s="112">
        <f>E518/E517*100</f>
        <v>0</v>
      </c>
      <c r="J518" s="105">
        <v>0</v>
      </c>
      <c r="K518" s="105">
        <v>0</v>
      </c>
      <c r="L518" s="105">
        <v>0</v>
      </c>
      <c r="M518" s="47" t="s">
        <v>832</v>
      </c>
    </row>
    <row r="519" spans="1:13" s="89" customFormat="1" x14ac:dyDescent="0.2">
      <c r="A519" s="47" t="s">
        <v>565</v>
      </c>
      <c r="B519" s="111">
        <v>60.119</v>
      </c>
      <c r="C519" s="111">
        <v>143.05600000000001</v>
      </c>
      <c r="D519" s="111">
        <v>17.224</v>
      </c>
      <c r="E519" s="111">
        <v>160.28</v>
      </c>
      <c r="F519" s="111">
        <v>20.59</v>
      </c>
      <c r="G519" s="111">
        <v>390.303</v>
      </c>
      <c r="H519" s="112">
        <f>D519/D517*100</f>
        <v>100</v>
      </c>
      <c r="I519" s="112">
        <f>E519/E517*100</f>
        <v>100</v>
      </c>
      <c r="J519" s="105">
        <f>D519/B519*100</f>
        <v>28.649844475124336</v>
      </c>
      <c r="K519" s="105">
        <f>D519/F519*100</f>
        <v>83.652258377853329</v>
      </c>
      <c r="L519" s="105">
        <f>E519/G519*100</f>
        <v>41.065531138628195</v>
      </c>
      <c r="M519" s="47" t="s">
        <v>565</v>
      </c>
    </row>
    <row r="520" spans="1:13" s="89" customFormat="1" x14ac:dyDescent="0.2">
      <c r="A520" s="43" t="s">
        <v>559</v>
      </c>
      <c r="B520" s="111">
        <v>60.119</v>
      </c>
      <c r="C520" s="111">
        <v>143.05600000000001</v>
      </c>
      <c r="D520" s="111">
        <v>17.224</v>
      </c>
      <c r="E520" s="111">
        <v>160.28</v>
      </c>
      <c r="F520" s="111">
        <v>20.59</v>
      </c>
      <c r="G520" s="111">
        <v>390.303</v>
      </c>
      <c r="H520" s="112">
        <f>H521+H522</f>
        <v>100</v>
      </c>
      <c r="I520" s="112">
        <f>I521+I522</f>
        <v>100</v>
      </c>
      <c r="J520" s="105">
        <f>D520/B520*100</f>
        <v>28.649844475124336</v>
      </c>
      <c r="K520" s="105">
        <f>D520/F520*100</f>
        <v>83.652258377853329</v>
      </c>
      <c r="L520" s="105">
        <f>E520/G520*100</f>
        <v>41.065531138628195</v>
      </c>
      <c r="M520" s="43" t="s">
        <v>560</v>
      </c>
    </row>
    <row r="521" spans="1:13" s="89" customFormat="1" x14ac:dyDescent="0.2">
      <c r="A521" s="47" t="s">
        <v>566</v>
      </c>
      <c r="B521" s="111">
        <v>0</v>
      </c>
      <c r="C521" s="111">
        <v>0</v>
      </c>
      <c r="D521" s="111">
        <v>0</v>
      </c>
      <c r="E521" s="111">
        <v>0</v>
      </c>
      <c r="F521" s="111">
        <v>0</v>
      </c>
      <c r="G521" s="111">
        <v>0</v>
      </c>
      <c r="H521" s="112">
        <f>D521/D520*100</f>
        <v>0</v>
      </c>
      <c r="I521" s="112">
        <f>E521/E520*100</f>
        <v>0</v>
      </c>
      <c r="J521" s="105">
        <v>0</v>
      </c>
      <c r="K521" s="105">
        <v>0</v>
      </c>
      <c r="L521" s="105">
        <v>0</v>
      </c>
      <c r="M521" s="47" t="s">
        <v>566</v>
      </c>
    </row>
    <row r="522" spans="1:13" s="89" customFormat="1" x14ac:dyDescent="0.2">
      <c r="A522" s="47" t="s">
        <v>567</v>
      </c>
      <c r="B522" s="111">
        <v>60.119</v>
      </c>
      <c r="C522" s="111">
        <v>143.05600000000001</v>
      </c>
      <c r="D522" s="111">
        <v>17.224</v>
      </c>
      <c r="E522" s="111">
        <v>160.28</v>
      </c>
      <c r="F522" s="111">
        <v>20.59</v>
      </c>
      <c r="G522" s="111">
        <v>390.303</v>
      </c>
      <c r="H522" s="112">
        <f>D522/D520*100</f>
        <v>100</v>
      </c>
      <c r="I522" s="112">
        <f>E522/E520*100</f>
        <v>100</v>
      </c>
      <c r="J522" s="105">
        <f>D522/B522*100</f>
        <v>28.649844475124336</v>
      </c>
      <c r="K522" s="105">
        <f>D522/F522*100</f>
        <v>83.652258377853329</v>
      </c>
      <c r="L522" s="105">
        <f>E522/G522*100</f>
        <v>41.065531138628195</v>
      </c>
      <c r="M522" s="47" t="s">
        <v>833</v>
      </c>
    </row>
    <row r="523" spans="1:13" s="89" customFormat="1" x14ac:dyDescent="0.2">
      <c r="A523" s="42" t="s">
        <v>640</v>
      </c>
      <c r="B523" s="111"/>
      <c r="C523" s="111"/>
      <c r="D523" s="111"/>
      <c r="E523" s="111"/>
      <c r="F523" s="111"/>
      <c r="G523" s="111"/>
      <c r="H523" s="113"/>
      <c r="I523" s="113"/>
      <c r="J523" s="113"/>
      <c r="K523" s="113"/>
      <c r="L523" s="113"/>
      <c r="M523" s="42" t="s">
        <v>906</v>
      </c>
    </row>
    <row r="524" spans="1:13" s="89" customFormat="1" x14ac:dyDescent="0.2">
      <c r="A524" s="43" t="s">
        <v>557</v>
      </c>
      <c r="B524" s="111">
        <v>16366.968000000001</v>
      </c>
      <c r="C524" s="111">
        <v>77576.657000000007</v>
      </c>
      <c r="D524" s="111">
        <v>16823.194</v>
      </c>
      <c r="E524" s="111">
        <v>94399.850999999995</v>
      </c>
      <c r="F524" s="111">
        <v>5769.3649999999998</v>
      </c>
      <c r="G524" s="111">
        <v>62134.112999999998</v>
      </c>
      <c r="H524" s="112">
        <f>H525+H526</f>
        <v>100.00000000000001</v>
      </c>
      <c r="I524" s="112">
        <f>I525+I526</f>
        <v>100</v>
      </c>
      <c r="J524" s="105">
        <f>D524/B524*100</f>
        <v>102.78748024679952</v>
      </c>
      <c r="K524" s="106">
        <f>D524/F524</f>
        <v>2.9159524488396902</v>
      </c>
      <c r="L524" s="105">
        <f t="shared" ref="L524:L529" si="100">E524/G524*100</f>
        <v>151.92918421479681</v>
      </c>
      <c r="M524" s="43" t="s">
        <v>558</v>
      </c>
    </row>
    <row r="525" spans="1:13" s="89" customFormat="1" x14ac:dyDescent="0.2">
      <c r="A525" s="47" t="s">
        <v>564</v>
      </c>
      <c r="B525" s="111">
        <v>26.332999999999998</v>
      </c>
      <c r="C525" s="111">
        <v>9721.2330000000002</v>
      </c>
      <c r="D525" s="111">
        <v>20.332999999999998</v>
      </c>
      <c r="E525" s="111">
        <v>9741.5669999999991</v>
      </c>
      <c r="F525" s="111">
        <v>1557.1</v>
      </c>
      <c r="G525" s="111">
        <v>15869.4</v>
      </c>
      <c r="H525" s="112">
        <f>D525/D524*100</f>
        <v>0.12086289916171683</v>
      </c>
      <c r="I525" s="112">
        <f>E525/E524*100</f>
        <v>10.319472855947621</v>
      </c>
      <c r="J525" s="105">
        <f>D525/B525*100</f>
        <v>77.214901454448793</v>
      </c>
      <c r="K525" s="105">
        <f>D525/F525*100</f>
        <v>1.3058249309614027</v>
      </c>
      <c r="L525" s="105">
        <f t="shared" si="100"/>
        <v>61.385855797950775</v>
      </c>
      <c r="M525" s="47" t="s">
        <v>832</v>
      </c>
    </row>
    <row r="526" spans="1:13" s="89" customFormat="1" x14ac:dyDescent="0.2">
      <c r="A526" s="47" t="s">
        <v>565</v>
      </c>
      <c r="B526" s="111">
        <v>16340.635</v>
      </c>
      <c r="C526" s="111">
        <v>67855.422999999995</v>
      </c>
      <c r="D526" s="111">
        <v>16802.861000000001</v>
      </c>
      <c r="E526" s="111">
        <v>84658.284</v>
      </c>
      <c r="F526" s="111">
        <v>4212.2650000000003</v>
      </c>
      <c r="G526" s="111">
        <v>46264.713000000003</v>
      </c>
      <c r="H526" s="112">
        <f>D526/D524*100</f>
        <v>99.879137100838292</v>
      </c>
      <c r="I526" s="112">
        <f>E526/E524*100</f>
        <v>89.680527144052377</v>
      </c>
      <c r="J526" s="105">
        <f>D526/B526*100</f>
        <v>102.82869056190289</v>
      </c>
      <c r="K526" s="106">
        <f>D526/F526</f>
        <v>3.989032266488457</v>
      </c>
      <c r="L526" s="105">
        <f t="shared" si="100"/>
        <v>182.98672683865993</v>
      </c>
      <c r="M526" s="47" t="s">
        <v>565</v>
      </c>
    </row>
    <row r="527" spans="1:13" s="89" customFormat="1" x14ac:dyDescent="0.2">
      <c r="A527" s="43" t="s">
        <v>559</v>
      </c>
      <c r="B527" s="111">
        <v>16366.968000000001</v>
      </c>
      <c r="C527" s="111">
        <v>77576.657000000007</v>
      </c>
      <c r="D527" s="111">
        <v>16823.194</v>
      </c>
      <c r="E527" s="111">
        <v>94399.850999999995</v>
      </c>
      <c r="F527" s="111">
        <v>5769.3649999999998</v>
      </c>
      <c r="G527" s="111">
        <v>62134.112999999998</v>
      </c>
      <c r="H527" s="112">
        <f>H528+H529</f>
        <v>100.00000000000001</v>
      </c>
      <c r="I527" s="112">
        <f>I528+I529</f>
        <v>99.999998940676306</v>
      </c>
      <c r="J527" s="105">
        <f>D527/B527*100</f>
        <v>102.78748024679952</v>
      </c>
      <c r="K527" s="106">
        <f>D527/F527</f>
        <v>2.9159524488396902</v>
      </c>
      <c r="L527" s="105">
        <f t="shared" si="100"/>
        <v>151.92918421479681</v>
      </c>
      <c r="M527" s="43" t="s">
        <v>560</v>
      </c>
    </row>
    <row r="528" spans="1:13" s="89" customFormat="1" x14ac:dyDescent="0.2">
      <c r="A528" s="47" t="s">
        <v>566</v>
      </c>
      <c r="B528" s="111">
        <v>0.27600000000000002</v>
      </c>
      <c r="C528" s="111">
        <v>2844.4070000000002</v>
      </c>
      <c r="D528" s="111">
        <v>653.48699999999997</v>
      </c>
      <c r="E528" s="111">
        <v>3497.8939999999998</v>
      </c>
      <c r="F528" s="111">
        <v>1149.538</v>
      </c>
      <c r="G528" s="111">
        <v>10532.924000000001</v>
      </c>
      <c r="H528" s="112">
        <f>D528/D527*100</f>
        <v>3.8844407310526172</v>
      </c>
      <c r="I528" s="112">
        <f>E528/E527*100</f>
        <v>3.705402035009568</v>
      </c>
      <c r="J528" s="106"/>
      <c r="K528" s="105">
        <f>D528/F528*100</f>
        <v>56.847794505270812</v>
      </c>
      <c r="L528" s="105">
        <f t="shared" si="100"/>
        <v>33.209144962975138</v>
      </c>
      <c r="M528" s="47" t="s">
        <v>566</v>
      </c>
    </row>
    <row r="529" spans="1:13" s="89" customFormat="1" x14ac:dyDescent="0.2">
      <c r="A529" s="47" t="s">
        <v>567</v>
      </c>
      <c r="B529" s="111">
        <v>16366.691999999999</v>
      </c>
      <c r="C529" s="111">
        <v>74732.248999999996</v>
      </c>
      <c r="D529" s="111">
        <v>16169.707</v>
      </c>
      <c r="E529" s="111">
        <v>90901.956000000006</v>
      </c>
      <c r="F529" s="111">
        <v>4619.826</v>
      </c>
      <c r="G529" s="111">
        <v>51601.188999999998</v>
      </c>
      <c r="H529" s="112">
        <f>D529/D527*100</f>
        <v>96.115559268947393</v>
      </c>
      <c r="I529" s="112">
        <f>E529/E527*100</f>
        <v>96.294596905666737</v>
      </c>
      <c r="J529" s="105">
        <f>D529/B529*100</f>
        <v>98.79642752487797</v>
      </c>
      <c r="K529" s="106">
        <f>D529/F529</f>
        <v>3.5000684008445342</v>
      </c>
      <c r="L529" s="105">
        <f t="shared" si="100"/>
        <v>176.16252214653429</v>
      </c>
      <c r="M529" s="47" t="s">
        <v>833</v>
      </c>
    </row>
    <row r="530" spans="1:13" s="89" customFormat="1" ht="22.5" x14ac:dyDescent="0.2">
      <c r="A530" s="42" t="s">
        <v>641</v>
      </c>
      <c r="B530" s="111"/>
      <c r="C530" s="111"/>
      <c r="D530" s="111"/>
      <c r="E530" s="111"/>
      <c r="F530" s="111"/>
      <c r="G530" s="111"/>
      <c r="H530" s="113"/>
      <c r="I530" s="113"/>
      <c r="J530" s="113"/>
      <c r="K530" s="113"/>
      <c r="L530" s="113"/>
      <c r="M530" s="42" t="s">
        <v>907</v>
      </c>
    </row>
    <row r="531" spans="1:13" s="89" customFormat="1" x14ac:dyDescent="0.2">
      <c r="A531" s="43" t="s">
        <v>557</v>
      </c>
      <c r="B531" s="111">
        <v>86675.114000000001</v>
      </c>
      <c r="C531" s="111">
        <v>178453.03099999999</v>
      </c>
      <c r="D531" s="111">
        <v>194922.32699999999</v>
      </c>
      <c r="E531" s="111">
        <v>366872.94</v>
      </c>
      <c r="F531" s="111">
        <v>5398.9679999999998</v>
      </c>
      <c r="G531" s="111">
        <v>47804.512999999999</v>
      </c>
      <c r="H531" s="112">
        <f>H532+H533</f>
        <v>100</v>
      </c>
      <c r="I531" s="112">
        <f>I532+I533</f>
        <v>100</v>
      </c>
      <c r="J531" s="106">
        <f>D531/B531</f>
        <v>2.2488845760272089</v>
      </c>
      <c r="K531" s="106"/>
      <c r="L531" s="106"/>
      <c r="M531" s="43" t="s">
        <v>558</v>
      </c>
    </row>
    <row r="532" spans="1:13" s="89" customFormat="1" x14ac:dyDescent="0.2">
      <c r="A532" s="47" t="s">
        <v>564</v>
      </c>
      <c r="B532" s="111">
        <v>144.083</v>
      </c>
      <c r="C532" s="111">
        <v>1108.914</v>
      </c>
      <c r="D532" s="111">
        <v>144.083</v>
      </c>
      <c r="E532" s="111">
        <v>1252.9970000000001</v>
      </c>
      <c r="F532" s="111">
        <v>135.333</v>
      </c>
      <c r="G532" s="111">
        <v>11468.996999999999</v>
      </c>
      <c r="H532" s="112">
        <f>D532/D531*100</f>
        <v>7.3918161258150802E-2</v>
      </c>
      <c r="I532" s="112">
        <f>E532/E531*100</f>
        <v>0.34153431975658932</v>
      </c>
      <c r="J532" s="105">
        <f>D532/B532*100</f>
        <v>100</v>
      </c>
      <c r="K532" s="105">
        <f>D532/F532*100</f>
        <v>106.46553316633785</v>
      </c>
      <c r="L532" s="105">
        <f>E532/G532*100</f>
        <v>10.925079150338954</v>
      </c>
      <c r="M532" s="47" t="s">
        <v>832</v>
      </c>
    </row>
    <row r="533" spans="1:13" s="89" customFormat="1" x14ac:dyDescent="0.2">
      <c r="A533" s="47" t="s">
        <v>565</v>
      </c>
      <c r="B533" s="111">
        <v>86531.031000000003</v>
      </c>
      <c r="C533" s="111">
        <v>177344.117</v>
      </c>
      <c r="D533" s="111">
        <v>194778.24400000001</v>
      </c>
      <c r="E533" s="111">
        <v>365619.94300000003</v>
      </c>
      <c r="F533" s="111">
        <v>5263.6350000000002</v>
      </c>
      <c r="G533" s="111">
        <v>36335.516000000003</v>
      </c>
      <c r="H533" s="112">
        <f>D533/D531*100</f>
        <v>99.926081838741851</v>
      </c>
      <c r="I533" s="112">
        <f>E533/E531*100</f>
        <v>99.65846568024341</v>
      </c>
      <c r="J533" s="106">
        <f>D533/B533</f>
        <v>2.2509640963367232</v>
      </c>
      <c r="K533" s="106"/>
      <c r="L533" s="106"/>
      <c r="M533" s="47" t="s">
        <v>565</v>
      </c>
    </row>
    <row r="534" spans="1:13" s="89" customFormat="1" x14ac:dyDescent="0.2">
      <c r="A534" s="43" t="s">
        <v>559</v>
      </c>
      <c r="B534" s="111">
        <v>86675.114000000001</v>
      </c>
      <c r="C534" s="111">
        <v>178453.03099999999</v>
      </c>
      <c r="D534" s="111">
        <v>194922.32699999999</v>
      </c>
      <c r="E534" s="111">
        <v>366872.94</v>
      </c>
      <c r="F534" s="111">
        <v>5398.9679999999998</v>
      </c>
      <c r="G534" s="111">
        <v>47804.512999999999</v>
      </c>
      <c r="H534" s="112">
        <f>H535+H536</f>
        <v>100</v>
      </c>
      <c r="I534" s="112">
        <f>I535+I536</f>
        <v>100</v>
      </c>
      <c r="J534" s="106">
        <f>D534/B534</f>
        <v>2.2488845760272089</v>
      </c>
      <c r="K534" s="106"/>
      <c r="L534" s="106"/>
      <c r="M534" s="43" t="s">
        <v>560</v>
      </c>
    </row>
    <row r="535" spans="1:13" s="89" customFormat="1" x14ac:dyDescent="0.2">
      <c r="A535" s="47" t="s">
        <v>566</v>
      </c>
      <c r="B535" s="111">
        <v>0</v>
      </c>
      <c r="C535" s="111">
        <v>0</v>
      </c>
      <c r="D535" s="111">
        <v>0</v>
      </c>
      <c r="E535" s="111">
        <v>0</v>
      </c>
      <c r="F535" s="111">
        <v>204.245</v>
      </c>
      <c r="G535" s="111">
        <v>5455.2129999999997</v>
      </c>
      <c r="H535" s="112">
        <f>D535/D534*100</f>
        <v>0</v>
      </c>
      <c r="I535" s="112">
        <f>E535/E534*100</f>
        <v>0</v>
      </c>
      <c r="J535" s="105">
        <v>0</v>
      </c>
      <c r="K535" s="105">
        <f>D535/F535*100</f>
        <v>0</v>
      </c>
      <c r="L535" s="105">
        <f>E535/G535*100</f>
        <v>0</v>
      </c>
      <c r="M535" s="47" t="s">
        <v>566</v>
      </c>
    </row>
    <row r="536" spans="1:13" s="89" customFormat="1" x14ac:dyDescent="0.2">
      <c r="A536" s="47" t="s">
        <v>567</v>
      </c>
      <c r="B536" s="111">
        <v>86675.114000000001</v>
      </c>
      <c r="C536" s="111">
        <v>178453.03099999999</v>
      </c>
      <c r="D536" s="111">
        <v>194922.32699999999</v>
      </c>
      <c r="E536" s="111">
        <v>366872.94</v>
      </c>
      <c r="F536" s="111">
        <v>5194.723</v>
      </c>
      <c r="G536" s="111">
        <v>42349.3</v>
      </c>
      <c r="H536" s="112">
        <f>D536/D534*100</f>
        <v>100</v>
      </c>
      <c r="I536" s="112">
        <f>E536/E534*100</f>
        <v>100</v>
      </c>
      <c r="J536" s="106">
        <f>D536/B536</f>
        <v>2.2488845760272089</v>
      </c>
      <c r="K536" s="106"/>
      <c r="L536" s="106"/>
      <c r="M536" s="47" t="s">
        <v>833</v>
      </c>
    </row>
    <row r="537" spans="1:13" s="89" customFormat="1" ht="22.5" x14ac:dyDescent="0.2">
      <c r="A537" s="42" t="s">
        <v>642</v>
      </c>
      <c r="B537" s="111"/>
      <c r="C537" s="111"/>
      <c r="D537" s="111"/>
      <c r="E537" s="111"/>
      <c r="F537" s="111"/>
      <c r="G537" s="111"/>
      <c r="H537" s="113"/>
      <c r="I537" s="113"/>
      <c r="J537" s="113"/>
      <c r="K537" s="113"/>
      <c r="L537" s="113"/>
      <c r="M537" s="42" t="s">
        <v>908</v>
      </c>
    </row>
    <row r="538" spans="1:13" s="89" customFormat="1" x14ac:dyDescent="0.2">
      <c r="A538" s="43" t="s">
        <v>557</v>
      </c>
      <c r="B538" s="111">
        <v>33.472999999999999</v>
      </c>
      <c r="C538" s="111">
        <v>1291.239</v>
      </c>
      <c r="D538" s="111">
        <v>88.938999999999993</v>
      </c>
      <c r="E538" s="111">
        <v>1380.1780000000001</v>
      </c>
      <c r="F538" s="111">
        <v>979.19</v>
      </c>
      <c r="G538" s="111">
        <v>4718.12</v>
      </c>
      <c r="H538" s="112">
        <f>H539+H540</f>
        <v>100</v>
      </c>
      <c r="I538" s="112">
        <f>I539+I540</f>
        <v>100</v>
      </c>
      <c r="J538" s="106">
        <f>D538/B538</f>
        <v>2.6570370149075373</v>
      </c>
      <c r="K538" s="105">
        <f>D538/F538*100</f>
        <v>9.0829154709504785</v>
      </c>
      <c r="L538" s="105">
        <f>E538/G538*100</f>
        <v>29.252710825498298</v>
      </c>
      <c r="M538" s="43" t="s">
        <v>558</v>
      </c>
    </row>
    <row r="539" spans="1:13" s="89" customFormat="1" x14ac:dyDescent="0.2">
      <c r="A539" s="47" t="s">
        <v>564</v>
      </c>
      <c r="B539" s="111">
        <v>3.1709999999999998</v>
      </c>
      <c r="C539" s="111">
        <v>84.787999999999997</v>
      </c>
      <c r="D539" s="111">
        <v>3.1709999999999998</v>
      </c>
      <c r="E539" s="111">
        <v>87.959000000000003</v>
      </c>
      <c r="F539" s="111">
        <v>2.7349999999999999</v>
      </c>
      <c r="G539" s="111">
        <v>23.414999999999999</v>
      </c>
      <c r="H539" s="112">
        <f>D539/D538*100</f>
        <v>3.5653650254668934</v>
      </c>
      <c r="I539" s="112">
        <f>E539/E538*100</f>
        <v>6.3730185526794365</v>
      </c>
      <c r="J539" s="105">
        <f>D539/B539*100</f>
        <v>100</v>
      </c>
      <c r="K539" s="105">
        <f>D539/F539*100</f>
        <v>115.94149908592321</v>
      </c>
      <c r="L539" s="106">
        <f>E539/G539</f>
        <v>3.7565235959854797</v>
      </c>
      <c r="M539" s="47" t="s">
        <v>832</v>
      </c>
    </row>
    <row r="540" spans="1:13" s="89" customFormat="1" x14ac:dyDescent="0.2">
      <c r="A540" s="47" t="s">
        <v>565</v>
      </c>
      <c r="B540" s="111">
        <v>30.302</v>
      </c>
      <c r="C540" s="111">
        <v>1206.451</v>
      </c>
      <c r="D540" s="111">
        <v>85.768000000000001</v>
      </c>
      <c r="E540" s="111">
        <v>1292.2190000000001</v>
      </c>
      <c r="F540" s="111">
        <v>976.45500000000004</v>
      </c>
      <c r="G540" s="111">
        <v>4694.7049999999999</v>
      </c>
      <c r="H540" s="112">
        <f>D540/D538*100</f>
        <v>96.434634974533111</v>
      </c>
      <c r="I540" s="112">
        <f>E540/E538*100</f>
        <v>93.62698144732056</v>
      </c>
      <c r="J540" s="106">
        <f>D540/B540</f>
        <v>2.8304402349679889</v>
      </c>
      <c r="K540" s="105">
        <f>D540/F540*100</f>
        <v>8.7836100997997857</v>
      </c>
      <c r="L540" s="105">
        <f>E540/G540*100</f>
        <v>27.525030859233969</v>
      </c>
      <c r="M540" s="47" t="s">
        <v>565</v>
      </c>
    </row>
    <row r="541" spans="1:13" s="89" customFormat="1" x14ac:dyDescent="0.2">
      <c r="A541" s="43" t="s">
        <v>559</v>
      </c>
      <c r="B541" s="111">
        <v>33.472999999999999</v>
      </c>
      <c r="C541" s="111">
        <v>1291.239</v>
      </c>
      <c r="D541" s="111">
        <v>88.938999999999993</v>
      </c>
      <c r="E541" s="111">
        <v>1380.1780000000001</v>
      </c>
      <c r="F541" s="111">
        <v>979.19</v>
      </c>
      <c r="G541" s="111">
        <v>4718.12</v>
      </c>
      <c r="H541" s="112">
        <f>H542+H543</f>
        <v>100.00000000000001</v>
      </c>
      <c r="I541" s="112">
        <f>I542+I543</f>
        <v>100</v>
      </c>
      <c r="J541" s="106">
        <f>D541/B541</f>
        <v>2.6570370149075373</v>
      </c>
      <c r="K541" s="105">
        <f>D541/F541*100</f>
        <v>9.0829154709504785</v>
      </c>
      <c r="L541" s="105">
        <f>E541/G541*100</f>
        <v>29.252710825498298</v>
      </c>
      <c r="M541" s="43" t="s">
        <v>560</v>
      </c>
    </row>
    <row r="542" spans="1:13" s="89" customFormat="1" x14ac:dyDescent="0.2">
      <c r="A542" s="47" t="s">
        <v>566</v>
      </c>
      <c r="B542" s="111">
        <v>6.077</v>
      </c>
      <c r="C542" s="111">
        <v>33.375999999999998</v>
      </c>
      <c r="D542" s="111">
        <v>4.2000000000000003E-2</v>
      </c>
      <c r="E542" s="111">
        <v>33.417999999999999</v>
      </c>
      <c r="F542" s="111">
        <v>6.0000000000000001E-3</v>
      </c>
      <c r="G542" s="111">
        <v>14.388999999999999</v>
      </c>
      <c r="H542" s="112">
        <f>D542/D541*100</f>
        <v>4.7223377820753559E-2</v>
      </c>
      <c r="I542" s="112">
        <f>E542/E541*100</f>
        <v>2.4212818926254438</v>
      </c>
      <c r="J542" s="105">
        <f>D542/B542*100</f>
        <v>0.69113049201908849</v>
      </c>
      <c r="K542" s="106"/>
      <c r="L542" s="106">
        <f>E542/G542</f>
        <v>2.322468552366391</v>
      </c>
      <c r="M542" s="47" t="s">
        <v>566</v>
      </c>
    </row>
    <row r="543" spans="1:13" s="89" customFormat="1" x14ac:dyDescent="0.2">
      <c r="A543" s="47" t="s">
        <v>567</v>
      </c>
      <c r="B543" s="111">
        <v>27.396000000000001</v>
      </c>
      <c r="C543" s="111">
        <v>1257.8630000000001</v>
      </c>
      <c r="D543" s="111">
        <v>88.897000000000006</v>
      </c>
      <c r="E543" s="111">
        <v>1346.76</v>
      </c>
      <c r="F543" s="111">
        <v>979.18399999999997</v>
      </c>
      <c r="G543" s="111">
        <v>4703.7309999999998</v>
      </c>
      <c r="H543" s="112">
        <f>D543/D541*100</f>
        <v>99.952776622179258</v>
      </c>
      <c r="I543" s="112">
        <f>E543/E541*100</f>
        <v>97.578718107374556</v>
      </c>
      <c r="J543" s="106">
        <f>D543/B543</f>
        <v>3.2448897649291868</v>
      </c>
      <c r="K543" s="105">
        <f>D543/F543*100</f>
        <v>9.0786818412065564</v>
      </c>
      <c r="L543" s="105">
        <f>E543/G543*100</f>
        <v>28.631739357544046</v>
      </c>
      <c r="M543" s="47" t="s">
        <v>833</v>
      </c>
    </row>
    <row r="544" spans="1:13" s="89" customFormat="1" ht="22.5" x14ac:dyDescent="0.2">
      <c r="A544" s="42" t="s">
        <v>643</v>
      </c>
      <c r="B544" s="111"/>
      <c r="C544" s="111"/>
      <c r="D544" s="111"/>
      <c r="E544" s="111"/>
      <c r="F544" s="111"/>
      <c r="G544" s="111"/>
      <c r="H544" s="113"/>
      <c r="I544" s="113"/>
      <c r="J544" s="113"/>
      <c r="K544" s="113"/>
      <c r="L544" s="113"/>
      <c r="M544" s="42" t="s">
        <v>909</v>
      </c>
    </row>
    <row r="545" spans="1:13" s="89" customFormat="1" x14ac:dyDescent="0.2">
      <c r="A545" s="43" t="s">
        <v>557</v>
      </c>
      <c r="B545" s="111">
        <v>1521.14</v>
      </c>
      <c r="C545" s="111">
        <v>13499.684999999999</v>
      </c>
      <c r="D545" s="111">
        <v>1649.8889999999999</v>
      </c>
      <c r="E545" s="111">
        <v>15149.574000000001</v>
      </c>
      <c r="F545" s="111">
        <v>1645.7940000000001</v>
      </c>
      <c r="G545" s="111">
        <v>15534.120999999999</v>
      </c>
      <c r="H545" s="112">
        <f>H546+H547</f>
        <v>100</v>
      </c>
      <c r="I545" s="112">
        <f>I546+I547</f>
        <v>100</v>
      </c>
      <c r="J545" s="105">
        <f t="shared" ref="J545:J550" si="101">D545/B545*100</f>
        <v>108.46398096164718</v>
      </c>
      <c r="K545" s="105">
        <f t="shared" ref="K545:L550" si="102">D545/F545*100</f>
        <v>100.24881607297145</v>
      </c>
      <c r="L545" s="105">
        <f t="shared" si="102"/>
        <v>97.524501064463195</v>
      </c>
      <c r="M545" s="43" t="s">
        <v>558</v>
      </c>
    </row>
    <row r="546" spans="1:13" s="89" customFormat="1" x14ac:dyDescent="0.2">
      <c r="A546" s="47" t="s">
        <v>564</v>
      </c>
      <c r="B546" s="111">
        <v>326.35000000000002</v>
      </c>
      <c r="C546" s="111">
        <v>3111.6689999999999</v>
      </c>
      <c r="D546" s="111">
        <v>441.35</v>
      </c>
      <c r="E546" s="111">
        <v>3553.02</v>
      </c>
      <c r="F546" s="111">
        <v>371.81700000000001</v>
      </c>
      <c r="G546" s="111">
        <v>3566.3530000000001</v>
      </c>
      <c r="H546" s="112">
        <f>D546/D545*100</f>
        <v>26.750284413072638</v>
      </c>
      <c r="I546" s="112">
        <f>E546/E545*100</f>
        <v>23.452936696437803</v>
      </c>
      <c r="J546" s="105">
        <f t="shared" si="101"/>
        <v>135.23824115213728</v>
      </c>
      <c r="K546" s="105">
        <f t="shared" si="102"/>
        <v>118.70086628637206</v>
      </c>
      <c r="L546" s="105">
        <f t="shared" si="102"/>
        <v>99.626144691790188</v>
      </c>
      <c r="M546" s="47" t="s">
        <v>832</v>
      </c>
    </row>
    <row r="547" spans="1:13" s="89" customFormat="1" x14ac:dyDescent="0.2">
      <c r="A547" s="47" t="s">
        <v>565</v>
      </c>
      <c r="B547" s="111">
        <v>1194.789</v>
      </c>
      <c r="C547" s="111">
        <v>10388.016</v>
      </c>
      <c r="D547" s="111">
        <v>1208.539</v>
      </c>
      <c r="E547" s="111">
        <v>11596.554</v>
      </c>
      <c r="F547" s="111">
        <v>1273.9770000000001</v>
      </c>
      <c r="G547" s="111">
        <v>11967.768</v>
      </c>
      <c r="H547" s="112">
        <f>D547/D545*100</f>
        <v>73.249715586927366</v>
      </c>
      <c r="I547" s="112">
        <f>E547/E545*100</f>
        <v>76.547063303562197</v>
      </c>
      <c r="J547" s="105">
        <f t="shared" si="101"/>
        <v>101.15083081615248</v>
      </c>
      <c r="K547" s="105">
        <f t="shared" si="102"/>
        <v>94.863486546460408</v>
      </c>
      <c r="L547" s="105">
        <f t="shared" si="102"/>
        <v>96.89821861520042</v>
      </c>
      <c r="M547" s="47" t="s">
        <v>565</v>
      </c>
    </row>
    <row r="548" spans="1:13" s="89" customFormat="1" x14ac:dyDescent="0.2">
      <c r="A548" s="43" t="s">
        <v>559</v>
      </c>
      <c r="B548" s="111">
        <v>1521.14</v>
      </c>
      <c r="C548" s="111">
        <v>13499.684999999999</v>
      </c>
      <c r="D548" s="111">
        <v>1649.8889999999999</v>
      </c>
      <c r="E548" s="111">
        <v>15149.574000000001</v>
      </c>
      <c r="F548" s="111">
        <v>1645.7940000000001</v>
      </c>
      <c r="G548" s="111">
        <v>15534.120999999999</v>
      </c>
      <c r="H548" s="112">
        <f>H549+H550</f>
        <v>100</v>
      </c>
      <c r="I548" s="112">
        <f>I549+I550</f>
        <v>99.99999339915432</v>
      </c>
      <c r="J548" s="105">
        <f t="shared" si="101"/>
        <v>108.46398096164718</v>
      </c>
      <c r="K548" s="105">
        <f t="shared" si="102"/>
        <v>100.24881607297145</v>
      </c>
      <c r="L548" s="105">
        <f t="shared" si="102"/>
        <v>97.524501064463195</v>
      </c>
      <c r="M548" s="43" t="s">
        <v>560</v>
      </c>
    </row>
    <row r="549" spans="1:13" s="89" customFormat="1" x14ac:dyDescent="0.2">
      <c r="A549" s="47" t="s">
        <v>566</v>
      </c>
      <c r="B549" s="111">
        <v>70.78</v>
      </c>
      <c r="C549" s="111">
        <v>380.245</v>
      </c>
      <c r="D549" s="111">
        <v>95.16</v>
      </c>
      <c r="E549" s="111">
        <v>475.40499999999997</v>
      </c>
      <c r="F549" s="111">
        <v>98.983999999999995</v>
      </c>
      <c r="G549" s="111">
        <v>452.73</v>
      </c>
      <c r="H549" s="112">
        <f>D549/D548*100</f>
        <v>5.7676607335402563</v>
      </c>
      <c r="I549" s="112">
        <f>E549/E548*100</f>
        <v>3.1380750376215198</v>
      </c>
      <c r="J549" s="105">
        <f t="shared" si="101"/>
        <v>134.44475840632947</v>
      </c>
      <c r="K549" s="105">
        <f t="shared" si="102"/>
        <v>96.13674937363615</v>
      </c>
      <c r="L549" s="105">
        <f t="shared" si="102"/>
        <v>105.00850396483554</v>
      </c>
      <c r="M549" s="47" t="s">
        <v>566</v>
      </c>
    </row>
    <row r="550" spans="1:13" s="89" customFormat="1" x14ac:dyDescent="0.2">
      <c r="A550" s="47" t="s">
        <v>567</v>
      </c>
      <c r="B550" s="111">
        <v>1450.36</v>
      </c>
      <c r="C550" s="111">
        <v>13119.439</v>
      </c>
      <c r="D550" s="111">
        <v>1554.729</v>
      </c>
      <c r="E550" s="111">
        <v>14674.168</v>
      </c>
      <c r="F550" s="111">
        <v>1546.8109999999999</v>
      </c>
      <c r="G550" s="111">
        <v>15081.391</v>
      </c>
      <c r="H550" s="112">
        <f>D550/D548*100</f>
        <v>94.232339266459746</v>
      </c>
      <c r="I550" s="112">
        <f>E550/E548*100</f>
        <v>96.861918361532801</v>
      </c>
      <c r="J550" s="105">
        <f t="shared" si="101"/>
        <v>107.1960754571279</v>
      </c>
      <c r="K550" s="105">
        <f t="shared" si="102"/>
        <v>100.51189188595117</v>
      </c>
      <c r="L550" s="105">
        <f t="shared" si="102"/>
        <v>97.299831295402399</v>
      </c>
      <c r="M550" s="47" t="s">
        <v>833</v>
      </c>
    </row>
    <row r="551" spans="1:13" s="89" customFormat="1" x14ac:dyDescent="0.2">
      <c r="A551" s="42" t="s">
        <v>644</v>
      </c>
      <c r="B551" s="111"/>
      <c r="C551" s="111"/>
      <c r="D551" s="111"/>
      <c r="E551" s="111"/>
      <c r="F551" s="111"/>
      <c r="G551" s="111"/>
      <c r="H551" s="113"/>
      <c r="I551" s="113"/>
      <c r="J551" s="113"/>
      <c r="K551" s="113"/>
      <c r="L551" s="113"/>
      <c r="M551" s="42" t="s">
        <v>910</v>
      </c>
    </row>
    <row r="552" spans="1:13" s="89" customFormat="1" x14ac:dyDescent="0.2">
      <c r="A552" s="43" t="s">
        <v>557</v>
      </c>
      <c r="B552" s="111">
        <v>14789.353999999999</v>
      </c>
      <c r="C552" s="111">
        <v>53213.141000000003</v>
      </c>
      <c r="D552" s="111">
        <v>13327.495000000001</v>
      </c>
      <c r="E552" s="111">
        <v>66540.635999999999</v>
      </c>
      <c r="F552" s="111">
        <v>4229.2920000000004</v>
      </c>
      <c r="G552" s="111">
        <v>34499.731</v>
      </c>
      <c r="H552" s="112">
        <f>H553+H554</f>
        <v>99.999999999999986</v>
      </c>
      <c r="I552" s="112">
        <f>I553+I554</f>
        <v>100.00000150284107</v>
      </c>
      <c r="J552" s="105">
        <f t="shared" ref="J552:J557" si="103">D552/B552*100</f>
        <v>90.115464137243592</v>
      </c>
      <c r="K552" s="106">
        <f>D552/F552</f>
        <v>3.1512354786569476</v>
      </c>
      <c r="L552" s="105">
        <f t="shared" ref="L552:L557" si="104">E552/G552*100</f>
        <v>192.87291254531812</v>
      </c>
      <c r="M552" s="43" t="s">
        <v>558</v>
      </c>
    </row>
    <row r="553" spans="1:13" s="89" customFormat="1" x14ac:dyDescent="0.2">
      <c r="A553" s="47" t="s">
        <v>564</v>
      </c>
      <c r="B553" s="111">
        <v>82.331000000000003</v>
      </c>
      <c r="C553" s="111">
        <v>382.17200000000003</v>
      </c>
      <c r="D553" s="111">
        <v>40.234999999999999</v>
      </c>
      <c r="E553" s="111">
        <v>422.40800000000002</v>
      </c>
      <c r="F553" s="111">
        <v>74.64</v>
      </c>
      <c r="G553" s="111">
        <v>342.29300000000001</v>
      </c>
      <c r="H553" s="112">
        <f>D553/D552*100</f>
        <v>0.30189469213832004</v>
      </c>
      <c r="I553" s="112">
        <f>E553/E552*100</f>
        <v>0.63481208685772106</v>
      </c>
      <c r="J553" s="105">
        <f t="shared" si="103"/>
        <v>48.869806026891446</v>
      </c>
      <c r="K553" s="105">
        <f>D553/F553*100</f>
        <v>53.905412647374064</v>
      </c>
      <c r="L553" s="105">
        <f t="shared" si="104"/>
        <v>123.40538661322317</v>
      </c>
      <c r="M553" s="47" t="s">
        <v>832</v>
      </c>
    </row>
    <row r="554" spans="1:13" s="89" customFormat="1" x14ac:dyDescent="0.2">
      <c r="A554" s="47" t="s">
        <v>565</v>
      </c>
      <c r="B554" s="111">
        <v>14707.022000000001</v>
      </c>
      <c r="C554" s="111">
        <v>52830.968999999997</v>
      </c>
      <c r="D554" s="111">
        <v>13287.26</v>
      </c>
      <c r="E554" s="111">
        <v>66118.229000000007</v>
      </c>
      <c r="F554" s="111">
        <v>4154.652</v>
      </c>
      <c r="G554" s="111">
        <v>34157.438000000002</v>
      </c>
      <c r="H554" s="112">
        <f>D554/D552*100</f>
        <v>99.698105307861667</v>
      </c>
      <c r="I554" s="112">
        <f>E554/E552*100</f>
        <v>99.365189415983352</v>
      </c>
      <c r="J554" s="105">
        <f t="shared" si="103"/>
        <v>90.346366517980314</v>
      </c>
      <c r="K554" s="106">
        <f>D554/F554</f>
        <v>3.1981643709268552</v>
      </c>
      <c r="L554" s="105">
        <f t="shared" si="104"/>
        <v>193.56905222224222</v>
      </c>
      <c r="M554" s="47" t="s">
        <v>565</v>
      </c>
    </row>
    <row r="555" spans="1:13" s="89" customFormat="1" x14ac:dyDescent="0.2">
      <c r="A555" s="43" t="s">
        <v>559</v>
      </c>
      <c r="B555" s="111">
        <v>14789.353999999999</v>
      </c>
      <c r="C555" s="111">
        <v>53213.141000000003</v>
      </c>
      <c r="D555" s="111">
        <v>13327.495000000001</v>
      </c>
      <c r="E555" s="111">
        <v>66540.635999999999</v>
      </c>
      <c r="F555" s="111">
        <v>4229.2920000000004</v>
      </c>
      <c r="G555" s="111">
        <v>34499.731</v>
      </c>
      <c r="H555" s="112">
        <f>H556+H557</f>
        <v>99.999999999999986</v>
      </c>
      <c r="I555" s="112">
        <f>I556+I557</f>
        <v>100</v>
      </c>
      <c r="J555" s="105">
        <f t="shared" si="103"/>
        <v>90.115464137243592</v>
      </c>
      <c r="K555" s="106">
        <f>D555/F555</f>
        <v>3.1512354786569476</v>
      </c>
      <c r="L555" s="105">
        <f t="shared" si="104"/>
        <v>192.87291254531812</v>
      </c>
      <c r="M555" s="43" t="s">
        <v>560</v>
      </c>
    </row>
    <row r="556" spans="1:13" s="89" customFormat="1" x14ac:dyDescent="0.2">
      <c r="A556" s="47" t="s">
        <v>566</v>
      </c>
      <c r="B556" s="111">
        <v>27.097999999999999</v>
      </c>
      <c r="C556" s="111">
        <v>395.553</v>
      </c>
      <c r="D556" s="111">
        <v>45.398000000000003</v>
      </c>
      <c r="E556" s="111">
        <v>440.95100000000002</v>
      </c>
      <c r="F556" s="111">
        <v>11.522</v>
      </c>
      <c r="G556" s="111">
        <v>389.69799999999998</v>
      </c>
      <c r="H556" s="112">
        <f>D556/D555*100</f>
        <v>0.34063415518069973</v>
      </c>
      <c r="I556" s="112">
        <f>E556/E555*100</f>
        <v>0.66267926865021254</v>
      </c>
      <c r="J556" s="105">
        <f t="shared" si="103"/>
        <v>167.53265923684407</v>
      </c>
      <c r="K556" s="106">
        <f>D556/F556</f>
        <v>3.9401145634438466</v>
      </c>
      <c r="L556" s="105">
        <f t="shared" si="104"/>
        <v>113.15197922493829</v>
      </c>
      <c r="M556" s="47" t="s">
        <v>566</v>
      </c>
    </row>
    <row r="557" spans="1:13" s="89" customFormat="1" x14ac:dyDescent="0.2">
      <c r="A557" s="47" t="s">
        <v>567</v>
      </c>
      <c r="B557" s="111">
        <v>14762.255999999999</v>
      </c>
      <c r="C557" s="111">
        <v>52817.588000000003</v>
      </c>
      <c r="D557" s="111">
        <v>13282.097</v>
      </c>
      <c r="E557" s="111">
        <v>66099.684999999998</v>
      </c>
      <c r="F557" s="111">
        <v>4217.7700000000004</v>
      </c>
      <c r="G557" s="111">
        <v>34110.033000000003</v>
      </c>
      <c r="H557" s="112">
        <f>D557/D555*100</f>
        <v>99.659365844819291</v>
      </c>
      <c r="I557" s="112">
        <f>E557/E555*100</f>
        <v>99.337320731349791</v>
      </c>
      <c r="J557" s="105">
        <f t="shared" si="103"/>
        <v>89.973355021075378</v>
      </c>
      <c r="K557" s="106">
        <f>D557/F557</f>
        <v>3.1490804382410604</v>
      </c>
      <c r="L557" s="105">
        <f t="shared" si="104"/>
        <v>193.78370287709774</v>
      </c>
      <c r="M557" s="47" t="s">
        <v>833</v>
      </c>
    </row>
    <row r="558" spans="1:13" s="89" customFormat="1" ht="22.5" x14ac:dyDescent="0.2">
      <c r="A558" s="42" t="s">
        <v>645</v>
      </c>
      <c r="B558" s="111"/>
      <c r="C558" s="111"/>
      <c r="D558" s="111"/>
      <c r="E558" s="111"/>
      <c r="F558" s="111"/>
      <c r="G558" s="111"/>
      <c r="H558" s="113"/>
      <c r="I558" s="113"/>
      <c r="J558" s="113"/>
      <c r="K558" s="113"/>
      <c r="L558" s="113"/>
      <c r="M558" s="42" t="s">
        <v>911</v>
      </c>
    </row>
    <row r="559" spans="1:13" s="89" customFormat="1" x14ac:dyDescent="0.2">
      <c r="A559" s="43" t="s">
        <v>557</v>
      </c>
      <c r="B559" s="111">
        <v>3862.0889999999999</v>
      </c>
      <c r="C559" s="111">
        <v>22158.079000000002</v>
      </c>
      <c r="D559" s="111">
        <v>5386.0450000000001</v>
      </c>
      <c r="E559" s="111">
        <v>27544.125</v>
      </c>
      <c r="F559" s="111">
        <v>2054.4340000000002</v>
      </c>
      <c r="G559" s="111">
        <v>16547.493999999999</v>
      </c>
      <c r="H559" s="112">
        <f>H560+H561</f>
        <v>100</v>
      </c>
      <c r="I559" s="112">
        <f>I560+I561</f>
        <v>100</v>
      </c>
      <c r="J559" s="105">
        <f t="shared" ref="J559:J564" si="105">D559/B559*100</f>
        <v>139.45937030451654</v>
      </c>
      <c r="K559" s="106">
        <f>D559/F559</f>
        <v>2.6216685471521592</v>
      </c>
      <c r="L559" s="105">
        <f t="shared" ref="L559:L564" si="106">E559/G559*100</f>
        <v>166.45496290858304</v>
      </c>
      <c r="M559" s="43" t="s">
        <v>558</v>
      </c>
    </row>
    <row r="560" spans="1:13" s="89" customFormat="1" x14ac:dyDescent="0.2">
      <c r="A560" s="47" t="s">
        <v>564</v>
      </c>
      <c r="B560" s="111">
        <v>18.175000000000001</v>
      </c>
      <c r="C560" s="111">
        <v>92.637</v>
      </c>
      <c r="D560" s="111">
        <v>15.452</v>
      </c>
      <c r="E560" s="111">
        <v>108.089</v>
      </c>
      <c r="F560" s="111">
        <v>22.766999999999999</v>
      </c>
      <c r="G560" s="111">
        <v>106.721</v>
      </c>
      <c r="H560" s="112">
        <f>D560/D559*100</f>
        <v>0.28688954511148718</v>
      </c>
      <c r="I560" s="112">
        <f>E560/E559*100</f>
        <v>0.39242125135577915</v>
      </c>
      <c r="J560" s="105">
        <f t="shared" si="105"/>
        <v>85.01788170563961</v>
      </c>
      <c r="K560" s="105">
        <f>D560/F560*100</f>
        <v>67.870162955154385</v>
      </c>
      <c r="L560" s="105">
        <f t="shared" si="106"/>
        <v>101.28184705915425</v>
      </c>
      <c r="M560" s="47" t="s">
        <v>832</v>
      </c>
    </row>
    <row r="561" spans="1:13" s="89" customFormat="1" x14ac:dyDescent="0.2">
      <c r="A561" s="47" t="s">
        <v>565</v>
      </c>
      <c r="B561" s="111">
        <v>3843.9140000000002</v>
      </c>
      <c r="C561" s="111">
        <v>22065.441999999999</v>
      </c>
      <c r="D561" s="111">
        <v>5370.5929999999998</v>
      </c>
      <c r="E561" s="111">
        <v>27436.036</v>
      </c>
      <c r="F561" s="111">
        <v>2031.6669999999999</v>
      </c>
      <c r="G561" s="111">
        <v>16440.773000000001</v>
      </c>
      <c r="H561" s="112">
        <f>D561/D559*100</f>
        <v>99.713110454888508</v>
      </c>
      <c r="I561" s="112">
        <f>E561/E559*100</f>
        <v>99.607578748644215</v>
      </c>
      <c r="J561" s="105">
        <f t="shared" si="105"/>
        <v>139.71678346601925</v>
      </c>
      <c r="K561" s="106">
        <f>D561/F561</f>
        <v>2.643441567934115</v>
      </c>
      <c r="L561" s="105">
        <f t="shared" si="106"/>
        <v>166.87801723191481</v>
      </c>
      <c r="M561" s="47" t="s">
        <v>565</v>
      </c>
    </row>
    <row r="562" spans="1:13" s="89" customFormat="1" x14ac:dyDescent="0.2">
      <c r="A562" s="43" t="s">
        <v>559</v>
      </c>
      <c r="B562" s="111">
        <v>3862.0889999999999</v>
      </c>
      <c r="C562" s="111">
        <v>22158.079000000002</v>
      </c>
      <c r="D562" s="111">
        <v>5386.0450000000001</v>
      </c>
      <c r="E562" s="111">
        <v>27544.125</v>
      </c>
      <c r="F562" s="111">
        <v>2054.4340000000002</v>
      </c>
      <c r="G562" s="111">
        <v>16547.493999999999</v>
      </c>
      <c r="H562" s="112">
        <f>H563+H564</f>
        <v>100</v>
      </c>
      <c r="I562" s="112">
        <f>I563+I564</f>
        <v>100</v>
      </c>
      <c r="J562" s="105">
        <f t="shared" si="105"/>
        <v>139.45937030451654</v>
      </c>
      <c r="K562" s="106">
        <f>D562/F562</f>
        <v>2.6216685471521592</v>
      </c>
      <c r="L562" s="105">
        <f t="shared" si="106"/>
        <v>166.45496290858304</v>
      </c>
      <c r="M562" s="43" t="s">
        <v>560</v>
      </c>
    </row>
    <row r="563" spans="1:13" s="89" customFormat="1" x14ac:dyDescent="0.2">
      <c r="A563" s="47" t="s">
        <v>566</v>
      </c>
      <c r="B563" s="111">
        <v>14.909000000000001</v>
      </c>
      <c r="C563" s="111">
        <v>89.659000000000006</v>
      </c>
      <c r="D563" s="111">
        <v>14.077999999999999</v>
      </c>
      <c r="E563" s="111">
        <v>103.73699999999999</v>
      </c>
      <c r="F563" s="111">
        <v>1.788</v>
      </c>
      <c r="G563" s="111">
        <v>158.78</v>
      </c>
      <c r="H563" s="112">
        <f>D563/D562*100</f>
        <v>0.26137917525754056</v>
      </c>
      <c r="I563" s="112">
        <f>E563/E562*100</f>
        <v>0.3766211487930729</v>
      </c>
      <c r="J563" s="105">
        <f t="shared" si="105"/>
        <v>94.42618552552149</v>
      </c>
      <c r="K563" s="106"/>
      <c r="L563" s="105">
        <f t="shared" si="106"/>
        <v>65.333795188310859</v>
      </c>
      <c r="M563" s="47" t="s">
        <v>566</v>
      </c>
    </row>
    <row r="564" spans="1:13" s="89" customFormat="1" x14ac:dyDescent="0.2">
      <c r="A564" s="47" t="s">
        <v>567</v>
      </c>
      <c r="B564" s="111">
        <v>3847.18</v>
      </c>
      <c r="C564" s="111">
        <v>22068.42</v>
      </c>
      <c r="D564" s="111">
        <v>5371.9669999999996</v>
      </c>
      <c r="E564" s="111">
        <v>27440.387999999999</v>
      </c>
      <c r="F564" s="111">
        <v>2052.6460000000002</v>
      </c>
      <c r="G564" s="111">
        <v>16388.714</v>
      </c>
      <c r="H564" s="112">
        <f>D564/D562*100</f>
        <v>99.738620824742455</v>
      </c>
      <c r="I564" s="112">
        <f>E564/E562*100</f>
        <v>99.623378851206922</v>
      </c>
      <c r="J564" s="105">
        <f t="shared" si="105"/>
        <v>139.63388767876731</v>
      </c>
      <c r="K564" s="106">
        <f>D564/F564</f>
        <v>2.6170937414439699</v>
      </c>
      <c r="L564" s="105">
        <f t="shared" si="106"/>
        <v>167.43466265870526</v>
      </c>
      <c r="M564" s="47" t="s">
        <v>833</v>
      </c>
    </row>
    <row r="565" spans="1:13" s="89" customFormat="1" x14ac:dyDescent="0.2">
      <c r="A565" s="42" t="s">
        <v>646</v>
      </c>
      <c r="B565" s="111"/>
      <c r="C565" s="111"/>
      <c r="D565" s="111"/>
      <c r="E565" s="111"/>
      <c r="F565" s="111"/>
      <c r="G565" s="111"/>
      <c r="H565" s="113"/>
      <c r="I565" s="113"/>
      <c r="J565" s="113"/>
      <c r="K565" s="113"/>
      <c r="L565" s="113"/>
      <c r="M565" s="42" t="s">
        <v>912</v>
      </c>
    </row>
    <row r="566" spans="1:13" s="89" customFormat="1" x14ac:dyDescent="0.2">
      <c r="A566" s="43" t="s">
        <v>557</v>
      </c>
      <c r="B566" s="111">
        <v>21511.167000000001</v>
      </c>
      <c r="C566" s="111">
        <v>78279.697</v>
      </c>
      <c r="D566" s="111">
        <v>22895.331999999999</v>
      </c>
      <c r="E566" s="111">
        <v>101175.02899999999</v>
      </c>
      <c r="F566" s="111">
        <v>17314.404999999999</v>
      </c>
      <c r="G566" s="111">
        <v>90593.675000000003</v>
      </c>
      <c r="H566" s="112">
        <f>H567+H568</f>
        <v>100.00000000000001</v>
      </c>
      <c r="I566" s="112">
        <f>I567+I568</f>
        <v>100.00000000000001</v>
      </c>
      <c r="J566" s="105">
        <f t="shared" ref="J566:J571" si="107">D566/B566*100</f>
        <v>106.43463462489041</v>
      </c>
      <c r="K566" s="105">
        <f>D566/F566*100</f>
        <v>132.23285466638904</v>
      </c>
      <c r="L566" s="105">
        <f>E566/G566*100</f>
        <v>111.68001408486849</v>
      </c>
      <c r="M566" s="43" t="s">
        <v>558</v>
      </c>
    </row>
    <row r="567" spans="1:13" s="89" customFormat="1" x14ac:dyDescent="0.2">
      <c r="A567" s="47" t="s">
        <v>564</v>
      </c>
      <c r="B567" s="111">
        <v>280.73500000000001</v>
      </c>
      <c r="C567" s="111">
        <v>989.846</v>
      </c>
      <c r="D567" s="111">
        <v>262.13499999999999</v>
      </c>
      <c r="E567" s="111">
        <v>1251.98</v>
      </c>
      <c r="F567" s="111">
        <v>68.275000000000006</v>
      </c>
      <c r="G567" s="111">
        <v>746.375</v>
      </c>
      <c r="H567" s="112">
        <f>D567/D566*100</f>
        <v>1.1449277084079845</v>
      </c>
      <c r="I567" s="112">
        <f>E567/E566*100</f>
        <v>1.2374397243810031</v>
      </c>
      <c r="J567" s="105">
        <f t="shared" si="107"/>
        <v>93.374534703546047</v>
      </c>
      <c r="K567" s="106">
        <f>D567/F567</f>
        <v>3.8393994873672641</v>
      </c>
      <c r="L567" s="105">
        <f>E567/G567*100</f>
        <v>167.74141684809916</v>
      </c>
      <c r="M567" s="47" t="s">
        <v>832</v>
      </c>
    </row>
    <row r="568" spans="1:13" s="89" customFormat="1" x14ac:dyDescent="0.2">
      <c r="A568" s="47" t="s">
        <v>565</v>
      </c>
      <c r="B568" s="111">
        <v>21230.432000000001</v>
      </c>
      <c r="C568" s="111">
        <v>77289.850999999995</v>
      </c>
      <c r="D568" s="111">
        <v>22633.197</v>
      </c>
      <c r="E568" s="111">
        <v>99923.048999999999</v>
      </c>
      <c r="F568" s="111">
        <v>17246.13</v>
      </c>
      <c r="G568" s="111">
        <v>89847.3</v>
      </c>
      <c r="H568" s="112">
        <f>D568/D566*100</f>
        <v>98.855072291592023</v>
      </c>
      <c r="I568" s="112">
        <f>E568/E566*100</f>
        <v>98.762560275619009</v>
      </c>
      <c r="J568" s="105">
        <f t="shared" si="107"/>
        <v>106.60733140051035</v>
      </c>
      <c r="K568" s="105">
        <f>D568/F568*100</f>
        <v>131.23638172737884</v>
      </c>
      <c r="L568" s="105">
        <f>E568/G568*100</f>
        <v>111.21430360177769</v>
      </c>
      <c r="M568" s="47" t="s">
        <v>565</v>
      </c>
    </row>
    <row r="569" spans="1:13" s="89" customFormat="1" x14ac:dyDescent="0.2">
      <c r="A569" s="43" t="s">
        <v>559</v>
      </c>
      <c r="B569" s="111">
        <v>21511.167000000001</v>
      </c>
      <c r="C569" s="111">
        <v>78279.697</v>
      </c>
      <c r="D569" s="111">
        <v>22895.331999999999</v>
      </c>
      <c r="E569" s="111">
        <v>101175.02899999999</v>
      </c>
      <c r="F569" s="111">
        <v>17314.404999999999</v>
      </c>
      <c r="G569" s="111">
        <v>90593.675000000003</v>
      </c>
      <c r="H569" s="112">
        <f>H570+H571</f>
        <v>100</v>
      </c>
      <c r="I569" s="112">
        <f>I570+I571</f>
        <v>100</v>
      </c>
      <c r="J569" s="105">
        <f t="shared" si="107"/>
        <v>106.43463462489041</v>
      </c>
      <c r="K569" s="105">
        <f>D569/F569*100</f>
        <v>132.23285466638904</v>
      </c>
      <c r="L569" s="105">
        <f>E569/G569*100</f>
        <v>111.68001408486849</v>
      </c>
      <c r="M569" s="43" t="s">
        <v>560</v>
      </c>
    </row>
    <row r="570" spans="1:13" s="89" customFormat="1" x14ac:dyDescent="0.2">
      <c r="A570" s="47" t="s">
        <v>566</v>
      </c>
      <c r="B570" s="111">
        <v>8.1159999999999997</v>
      </c>
      <c r="C570" s="111">
        <v>156.29599999999999</v>
      </c>
      <c r="D570" s="111">
        <v>15.182</v>
      </c>
      <c r="E570" s="111">
        <v>171.47800000000001</v>
      </c>
      <c r="F570" s="111">
        <v>16.228000000000002</v>
      </c>
      <c r="G570" s="111">
        <v>390.17599999999999</v>
      </c>
      <c r="H570" s="112">
        <f>D570/D569*100</f>
        <v>6.6310460140957997E-2</v>
      </c>
      <c r="I570" s="112">
        <f>E570/E569*100</f>
        <v>0.16948648465423224</v>
      </c>
      <c r="J570" s="105">
        <f t="shared" si="107"/>
        <v>187.06259241005424</v>
      </c>
      <c r="K570" s="105">
        <f>D570/F570*100</f>
        <v>93.554350505299482</v>
      </c>
      <c r="L570" s="105">
        <f>E570/G570*100</f>
        <v>43.948884605921435</v>
      </c>
      <c r="M570" s="47" t="s">
        <v>566</v>
      </c>
    </row>
    <row r="571" spans="1:13" s="89" customFormat="1" x14ac:dyDescent="0.2">
      <c r="A571" s="47" t="s">
        <v>567</v>
      </c>
      <c r="B571" s="111">
        <v>21503.050999999999</v>
      </c>
      <c r="C571" s="111">
        <v>78123.400999999998</v>
      </c>
      <c r="D571" s="111">
        <v>22880.15</v>
      </c>
      <c r="E571" s="111">
        <v>101003.55100000001</v>
      </c>
      <c r="F571" s="111">
        <v>17298.177</v>
      </c>
      <c r="G571" s="111">
        <v>90203.498999999996</v>
      </c>
      <c r="H571" s="112">
        <f>D571/D569*100</f>
        <v>99.933689539859046</v>
      </c>
      <c r="I571" s="112">
        <f>E571/E569*100</f>
        <v>99.830513515345771</v>
      </c>
      <c r="J571" s="105">
        <f t="shared" si="107"/>
        <v>106.40420282684538</v>
      </c>
      <c r="K571" s="105">
        <f>D571/F571*100</f>
        <v>132.26914026836471</v>
      </c>
      <c r="L571" s="105">
        <f>E571/G571*100</f>
        <v>111.97298565990219</v>
      </c>
      <c r="M571" s="47" t="s">
        <v>833</v>
      </c>
    </row>
    <row r="572" spans="1:13" s="89" customFormat="1" ht="22.5" x14ac:dyDescent="0.2">
      <c r="A572" s="42" t="s">
        <v>647</v>
      </c>
      <c r="B572" s="111"/>
      <c r="C572" s="111"/>
      <c r="D572" s="111"/>
      <c r="E572" s="111"/>
      <c r="F572" s="111"/>
      <c r="G572" s="111"/>
      <c r="H572" s="113"/>
      <c r="I572" s="113"/>
      <c r="J572" s="113"/>
      <c r="K572" s="113"/>
      <c r="L572" s="113"/>
      <c r="M572" s="42" t="s">
        <v>913</v>
      </c>
    </row>
    <row r="573" spans="1:13" s="89" customFormat="1" x14ac:dyDescent="0.2">
      <c r="A573" s="43" t="s">
        <v>557</v>
      </c>
      <c r="B573" s="111">
        <v>1146188.639</v>
      </c>
      <c r="C573" s="111">
        <v>6576815.29</v>
      </c>
      <c r="D573" s="111">
        <v>1535065.49</v>
      </c>
      <c r="E573" s="111">
        <v>8085122.1380000003</v>
      </c>
      <c r="F573" s="111">
        <v>1518525.325</v>
      </c>
      <c r="G573" s="111">
        <v>8508743.1549999993</v>
      </c>
      <c r="H573" s="112">
        <f>H574+H575</f>
        <v>100</v>
      </c>
      <c r="I573" s="112">
        <f>I574+I575</f>
        <v>100</v>
      </c>
      <c r="J573" s="105">
        <f t="shared" ref="J573:J578" si="108">D573/B573*100</f>
        <v>133.92782285290127</v>
      </c>
      <c r="K573" s="105">
        <f>D573/F573*100</f>
        <v>101.08922549579475</v>
      </c>
      <c r="L573" s="105">
        <f>E573/G573*100</f>
        <v>95.021344406769799</v>
      </c>
      <c r="M573" s="43" t="s">
        <v>558</v>
      </c>
    </row>
    <row r="574" spans="1:13" s="89" customFormat="1" x14ac:dyDescent="0.2">
      <c r="A574" s="47" t="s">
        <v>564</v>
      </c>
      <c r="B574" s="111">
        <v>2662.25</v>
      </c>
      <c r="C574" s="111">
        <v>248756.99900000001</v>
      </c>
      <c r="D574" s="111">
        <v>2662.25</v>
      </c>
      <c r="E574" s="111">
        <v>251419.25</v>
      </c>
      <c r="F574" s="111">
        <v>22503.582999999999</v>
      </c>
      <c r="G574" s="111">
        <v>85229.247000000003</v>
      </c>
      <c r="H574" s="112">
        <f>D574/D573*100</f>
        <v>0.17342908282043393</v>
      </c>
      <c r="I574" s="112">
        <f>E574/E573*100</f>
        <v>3.109653085119541</v>
      </c>
      <c r="J574" s="105">
        <f t="shared" si="108"/>
        <v>100</v>
      </c>
      <c r="K574" s="105">
        <f>D574/F574*100</f>
        <v>11.830338306571003</v>
      </c>
      <c r="L574" s="106">
        <f>E574/G574</f>
        <v>2.9499175324170115</v>
      </c>
      <c r="M574" s="47" t="s">
        <v>832</v>
      </c>
    </row>
    <row r="575" spans="1:13" s="89" customFormat="1" x14ac:dyDescent="0.2">
      <c r="A575" s="47" t="s">
        <v>565</v>
      </c>
      <c r="B575" s="111">
        <v>1143526.389</v>
      </c>
      <c r="C575" s="111">
        <v>6328058.2910000002</v>
      </c>
      <c r="D575" s="111">
        <v>1532403.24</v>
      </c>
      <c r="E575" s="111">
        <v>7833702.8880000003</v>
      </c>
      <c r="F575" s="111">
        <v>1496021.7420000001</v>
      </c>
      <c r="G575" s="111">
        <v>8423513.9079999998</v>
      </c>
      <c r="H575" s="112">
        <f>D575/D573*100</f>
        <v>99.826570917179566</v>
      </c>
      <c r="I575" s="112">
        <f>E575/E573*100</f>
        <v>96.890346914880453</v>
      </c>
      <c r="J575" s="105">
        <f t="shared" si="108"/>
        <v>134.00681040164434</v>
      </c>
      <c r="K575" s="105">
        <f>D575/F575*100</f>
        <v>102.4318829719254</v>
      </c>
      <c r="L575" s="105">
        <f>E575/G575*100</f>
        <v>92.99804064619822</v>
      </c>
      <c r="M575" s="47" t="s">
        <v>565</v>
      </c>
    </row>
    <row r="576" spans="1:13" s="89" customFormat="1" x14ac:dyDescent="0.2">
      <c r="A576" s="43" t="s">
        <v>559</v>
      </c>
      <c r="B576" s="111">
        <v>1146188.639</v>
      </c>
      <c r="C576" s="111">
        <v>6576815.29</v>
      </c>
      <c r="D576" s="111">
        <v>1535065.49</v>
      </c>
      <c r="E576" s="111">
        <v>8085122.1380000003</v>
      </c>
      <c r="F576" s="111">
        <v>1518525.325</v>
      </c>
      <c r="G576" s="111">
        <v>8508743.1549999993</v>
      </c>
      <c r="H576" s="112">
        <f>H577+H578</f>
        <v>100.00000006514378</v>
      </c>
      <c r="I576" s="112">
        <f>I577+I578</f>
        <v>100</v>
      </c>
      <c r="J576" s="105">
        <f t="shared" si="108"/>
        <v>133.92782285290127</v>
      </c>
      <c r="K576" s="105">
        <f>D576/F576*100</f>
        <v>101.08922549579475</v>
      </c>
      <c r="L576" s="105">
        <f>E576/G576*100</f>
        <v>95.021344406769799</v>
      </c>
      <c r="M576" s="43" t="s">
        <v>560</v>
      </c>
    </row>
    <row r="577" spans="1:13" s="89" customFormat="1" x14ac:dyDescent="0.2">
      <c r="A577" s="47" t="s">
        <v>566</v>
      </c>
      <c r="B577" s="111">
        <v>1261.808</v>
      </c>
      <c r="C577" s="111">
        <v>29381.187000000002</v>
      </c>
      <c r="D577" s="111">
        <v>152.834</v>
      </c>
      <c r="E577" s="111">
        <v>29673.556</v>
      </c>
      <c r="F577" s="111">
        <v>0</v>
      </c>
      <c r="G577" s="111">
        <v>43323.847000000002</v>
      </c>
      <c r="H577" s="112">
        <f>D577/D576*100</f>
        <v>9.9561876021328575E-3</v>
      </c>
      <c r="I577" s="112">
        <f>E577/E576*100</f>
        <v>0.36701431955535413</v>
      </c>
      <c r="J577" s="105">
        <f t="shared" si="108"/>
        <v>12.112302347108276</v>
      </c>
      <c r="K577" s="105">
        <v>0</v>
      </c>
      <c r="L577" s="105">
        <f>E577/G577*100</f>
        <v>68.492430969945957</v>
      </c>
      <c r="M577" s="47" t="s">
        <v>566</v>
      </c>
    </row>
    <row r="578" spans="1:13" s="89" customFormat="1" x14ac:dyDescent="0.2">
      <c r="A578" s="47" t="s">
        <v>567</v>
      </c>
      <c r="B578" s="111">
        <v>1144926.8319999999</v>
      </c>
      <c r="C578" s="111">
        <v>6547434.1030000001</v>
      </c>
      <c r="D578" s="111">
        <v>1534912.6569999999</v>
      </c>
      <c r="E578" s="111">
        <v>8055448.5820000004</v>
      </c>
      <c r="F578" s="111">
        <v>1518525.325</v>
      </c>
      <c r="G578" s="111">
        <v>8465419.307</v>
      </c>
      <c r="H578" s="112">
        <f>D578/D576*100</f>
        <v>99.990043877541652</v>
      </c>
      <c r="I578" s="112">
        <f>E578/E576*100</f>
        <v>99.632985680444648</v>
      </c>
      <c r="J578" s="105">
        <f t="shared" si="108"/>
        <v>134.06207402081392</v>
      </c>
      <c r="K578" s="105">
        <f>D578/F578*100</f>
        <v>101.07916092871221</v>
      </c>
      <c r="L578" s="105">
        <f>E578/G578*100</f>
        <v>95.157112599714964</v>
      </c>
      <c r="M578" s="47" t="s">
        <v>833</v>
      </c>
    </row>
    <row r="579" spans="1:13" s="89" customFormat="1" ht="22.5" x14ac:dyDescent="0.2">
      <c r="A579" s="42" t="s">
        <v>648</v>
      </c>
      <c r="B579" s="111"/>
      <c r="C579" s="111"/>
      <c r="D579" s="111"/>
      <c r="E579" s="111"/>
      <c r="F579" s="111"/>
      <c r="G579" s="111"/>
      <c r="H579" s="113"/>
      <c r="I579" s="113"/>
      <c r="J579" s="113"/>
      <c r="K579" s="113"/>
      <c r="L579" s="113"/>
      <c r="M579" s="42" t="s">
        <v>914</v>
      </c>
    </row>
    <row r="580" spans="1:13" s="89" customFormat="1" x14ac:dyDescent="0.2">
      <c r="A580" s="43" t="s">
        <v>557</v>
      </c>
      <c r="B580" s="111">
        <v>735.54300000000001</v>
      </c>
      <c r="C580" s="111">
        <v>3038.7939999999999</v>
      </c>
      <c r="D580" s="111">
        <v>526.33600000000001</v>
      </c>
      <c r="E580" s="111">
        <v>3565.13</v>
      </c>
      <c r="F580" s="111">
        <v>112.325</v>
      </c>
      <c r="G580" s="111">
        <v>1677.933</v>
      </c>
      <c r="H580" s="112">
        <f>H581+H582</f>
        <v>99.999999999999986</v>
      </c>
      <c r="I580" s="112">
        <f>I581+I582</f>
        <v>100</v>
      </c>
      <c r="J580" s="105">
        <f>D580/B580*100</f>
        <v>71.557475225785566</v>
      </c>
      <c r="K580" s="106">
        <f>D580/F580</f>
        <v>4.6858312931226349</v>
      </c>
      <c r="L580" s="106">
        <f>E580/G580</f>
        <v>2.1247153491825954</v>
      </c>
      <c r="M580" s="43" t="s">
        <v>558</v>
      </c>
    </row>
    <row r="581" spans="1:13" s="89" customFormat="1" x14ac:dyDescent="0.2">
      <c r="A581" s="47" t="s">
        <v>564</v>
      </c>
      <c r="B581" s="111">
        <v>33.225000000000001</v>
      </c>
      <c r="C581" s="111">
        <v>293.60000000000002</v>
      </c>
      <c r="D581" s="111">
        <v>47.725000000000001</v>
      </c>
      <c r="E581" s="111">
        <v>341.32499999999999</v>
      </c>
      <c r="F581" s="111">
        <v>38.625</v>
      </c>
      <c r="G581" s="111">
        <v>431.625</v>
      </c>
      <c r="H581" s="112">
        <f>D581/D580*100</f>
        <v>9.0674018117704289</v>
      </c>
      <c r="I581" s="112">
        <f>E581/E580*100</f>
        <v>9.5739846793805548</v>
      </c>
      <c r="J581" s="105">
        <f>D581/B581*100</f>
        <v>143.64183596689239</v>
      </c>
      <c r="K581" s="105">
        <f>D581/F581*100</f>
        <v>123.55987055016182</v>
      </c>
      <c r="L581" s="105">
        <f>E581/G581*100</f>
        <v>79.079061685490871</v>
      </c>
      <c r="M581" s="47" t="s">
        <v>832</v>
      </c>
    </row>
    <row r="582" spans="1:13" s="89" customFormat="1" x14ac:dyDescent="0.2">
      <c r="A582" s="47" t="s">
        <v>565</v>
      </c>
      <c r="B582" s="111">
        <v>702.31799999999998</v>
      </c>
      <c r="C582" s="111">
        <v>2745.194</v>
      </c>
      <c r="D582" s="111">
        <v>478.61099999999999</v>
      </c>
      <c r="E582" s="111">
        <v>3223.8049999999998</v>
      </c>
      <c r="F582" s="111">
        <v>73.7</v>
      </c>
      <c r="G582" s="111">
        <v>1246.308</v>
      </c>
      <c r="H582" s="112">
        <f>D582/D580*100</f>
        <v>90.932598188229562</v>
      </c>
      <c r="I582" s="112">
        <f>E582/E580*100</f>
        <v>90.426015320619442</v>
      </c>
      <c r="J582" s="105">
        <f>D582/B582*100</f>
        <v>68.147334967920514</v>
      </c>
      <c r="K582" s="106"/>
      <c r="L582" s="106">
        <f>E582/G582</f>
        <v>2.5866840299508627</v>
      </c>
      <c r="M582" s="47" t="s">
        <v>565</v>
      </c>
    </row>
    <row r="583" spans="1:13" s="89" customFormat="1" x14ac:dyDescent="0.2">
      <c r="A583" s="43" t="s">
        <v>559</v>
      </c>
      <c r="B583" s="111">
        <v>735.54300000000001</v>
      </c>
      <c r="C583" s="111">
        <v>3038.7939999999999</v>
      </c>
      <c r="D583" s="111">
        <v>526.33600000000001</v>
      </c>
      <c r="E583" s="111">
        <v>3565.13</v>
      </c>
      <c r="F583" s="111">
        <v>112.325</v>
      </c>
      <c r="G583" s="111">
        <v>1677.933</v>
      </c>
      <c r="H583" s="112">
        <f>H584+H585</f>
        <v>100</v>
      </c>
      <c r="I583" s="112">
        <f>I584+I585</f>
        <v>100</v>
      </c>
      <c r="J583" s="105">
        <f>D583/B583*100</f>
        <v>71.557475225785566</v>
      </c>
      <c r="K583" s="106">
        <f>D583/F583</f>
        <v>4.6858312931226349</v>
      </c>
      <c r="L583" s="106">
        <f>E583/G583</f>
        <v>2.1247153491825954</v>
      </c>
      <c r="M583" s="43" t="s">
        <v>560</v>
      </c>
    </row>
    <row r="584" spans="1:13" s="89" customFormat="1" x14ac:dyDescent="0.2">
      <c r="A584" s="47" t="s">
        <v>566</v>
      </c>
      <c r="B584" s="111">
        <v>0.29599999999999999</v>
      </c>
      <c r="C584" s="111">
        <v>45.104999999999997</v>
      </c>
      <c r="D584" s="111">
        <v>2.7650000000000001</v>
      </c>
      <c r="E584" s="111">
        <v>47.87</v>
      </c>
      <c r="F584" s="111">
        <v>5.1999999999999998E-2</v>
      </c>
      <c r="G584" s="111">
        <v>36.204000000000001</v>
      </c>
      <c r="H584" s="112">
        <f>D584/D583*100</f>
        <v>0.52532982733463041</v>
      </c>
      <c r="I584" s="112">
        <f>E584/E583*100</f>
        <v>1.342728035162813</v>
      </c>
      <c r="J584" s="106"/>
      <c r="K584" s="106"/>
      <c r="L584" s="105">
        <f>E584/G584*100</f>
        <v>132.22295878908409</v>
      </c>
      <c r="M584" s="47" t="s">
        <v>566</v>
      </c>
    </row>
    <row r="585" spans="1:13" s="89" customFormat="1" x14ac:dyDescent="0.2">
      <c r="A585" s="47" t="s">
        <v>567</v>
      </c>
      <c r="B585" s="111">
        <v>735.24699999999996</v>
      </c>
      <c r="C585" s="111">
        <v>2993.6889999999999</v>
      </c>
      <c r="D585" s="111">
        <v>523.57100000000003</v>
      </c>
      <c r="E585" s="111">
        <v>3517.26</v>
      </c>
      <c r="F585" s="111">
        <v>112.273</v>
      </c>
      <c r="G585" s="111">
        <v>1641.729</v>
      </c>
      <c r="H585" s="112">
        <f>D585/D583*100</f>
        <v>99.47467017266537</v>
      </c>
      <c r="I585" s="112">
        <f>E585/E583*100</f>
        <v>98.657271964837193</v>
      </c>
      <c r="J585" s="105">
        <f>D585/B585*100</f>
        <v>71.210219150843187</v>
      </c>
      <c r="K585" s="106">
        <f>D585/F585</f>
        <v>4.6633740970669715</v>
      </c>
      <c r="L585" s="106">
        <f>E585/G585</f>
        <v>2.1424120546082821</v>
      </c>
      <c r="M585" s="47" t="s">
        <v>833</v>
      </c>
    </row>
    <row r="586" spans="1:13" s="89" customFormat="1" ht="45" x14ac:dyDescent="0.2">
      <c r="A586" s="42" t="s">
        <v>649</v>
      </c>
      <c r="B586" s="111"/>
      <c r="C586" s="111"/>
      <c r="D586" s="111"/>
      <c r="E586" s="111"/>
      <c r="F586" s="111"/>
      <c r="G586" s="111"/>
      <c r="H586" s="113"/>
      <c r="I586" s="113"/>
      <c r="J586" s="113"/>
      <c r="K586" s="113"/>
      <c r="L586" s="113"/>
      <c r="M586" s="42" t="s">
        <v>915</v>
      </c>
    </row>
    <row r="587" spans="1:13" s="89" customFormat="1" x14ac:dyDescent="0.2">
      <c r="A587" s="43" t="s">
        <v>557</v>
      </c>
      <c r="B587" s="111">
        <v>9011504.8249999993</v>
      </c>
      <c r="C587" s="111">
        <v>38353826.524999999</v>
      </c>
      <c r="D587" s="111">
        <v>6578209.2139999997</v>
      </c>
      <c r="E587" s="111">
        <v>44875772.971000001</v>
      </c>
      <c r="F587" s="111">
        <v>9607116.3340000007</v>
      </c>
      <c r="G587" s="111">
        <v>52065053</v>
      </c>
      <c r="H587" s="112">
        <f>H588+H589</f>
        <v>100.00000000000001</v>
      </c>
      <c r="I587" s="112">
        <f>I588+I589</f>
        <v>100</v>
      </c>
      <c r="J587" s="105">
        <f t="shared" ref="J587:J592" si="109">D587/B587*100</f>
        <v>72.997899260404608</v>
      </c>
      <c r="K587" s="105">
        <f t="shared" ref="K587:L592" si="110">D587/F587*100</f>
        <v>68.472255204399175</v>
      </c>
      <c r="L587" s="105">
        <f t="shared" si="110"/>
        <v>86.191735886641666</v>
      </c>
      <c r="M587" s="43" t="s">
        <v>558</v>
      </c>
    </row>
    <row r="588" spans="1:13" s="89" customFormat="1" x14ac:dyDescent="0.2">
      <c r="A588" s="47" t="s">
        <v>564</v>
      </c>
      <c r="B588" s="111">
        <v>307415.41700000002</v>
      </c>
      <c r="C588" s="111">
        <v>1563837.1710000001</v>
      </c>
      <c r="D588" s="111">
        <v>290248.41700000002</v>
      </c>
      <c r="E588" s="111">
        <v>1854085.588</v>
      </c>
      <c r="F588" s="111">
        <v>214601.584</v>
      </c>
      <c r="G588" s="111">
        <v>1553035.2560000001</v>
      </c>
      <c r="H588" s="112">
        <f>D588/D587*100</f>
        <v>4.4122709928757224</v>
      </c>
      <c r="I588" s="112">
        <f>E588/E587*100</f>
        <v>4.1315958818094627</v>
      </c>
      <c r="J588" s="105">
        <f t="shared" si="109"/>
        <v>94.415699717493354</v>
      </c>
      <c r="K588" s="105">
        <f t="shared" si="110"/>
        <v>135.24989498679562</v>
      </c>
      <c r="L588" s="105">
        <f t="shared" si="110"/>
        <v>119.38464248232108</v>
      </c>
      <c r="M588" s="47" t="s">
        <v>832</v>
      </c>
    </row>
    <row r="589" spans="1:13" s="89" customFormat="1" x14ac:dyDescent="0.2">
      <c r="A589" s="47" t="s">
        <v>565</v>
      </c>
      <c r="B589" s="111">
        <v>8704089.4079999998</v>
      </c>
      <c r="C589" s="111">
        <v>36789989.354000002</v>
      </c>
      <c r="D589" s="111">
        <v>6287960.7970000003</v>
      </c>
      <c r="E589" s="111">
        <v>43021687.383000001</v>
      </c>
      <c r="F589" s="111">
        <v>9392514.75</v>
      </c>
      <c r="G589" s="111">
        <v>50512017.744000003</v>
      </c>
      <c r="H589" s="112">
        <f>D589/D587*100</f>
        <v>95.587729007124295</v>
      </c>
      <c r="I589" s="112">
        <f>E589/E587*100</f>
        <v>95.86840411819054</v>
      </c>
      <c r="J589" s="105">
        <f t="shared" si="109"/>
        <v>72.24145458823854</v>
      </c>
      <c r="K589" s="105">
        <f t="shared" si="110"/>
        <v>66.946509687408266</v>
      </c>
      <c r="L589" s="105">
        <f t="shared" si="110"/>
        <v>85.171191539087289</v>
      </c>
      <c r="M589" s="47" t="s">
        <v>565</v>
      </c>
    </row>
    <row r="590" spans="1:13" s="89" customFormat="1" x14ac:dyDescent="0.2">
      <c r="A590" s="43" t="s">
        <v>559</v>
      </c>
      <c r="B590" s="111">
        <v>9011504.8249999993</v>
      </c>
      <c r="C590" s="111">
        <v>38353826.524999999</v>
      </c>
      <c r="D590" s="111">
        <v>6578209.2139999997</v>
      </c>
      <c r="E590" s="111">
        <v>44875772.971000001</v>
      </c>
      <c r="F590" s="111">
        <v>9607116.3340000007</v>
      </c>
      <c r="G590" s="111">
        <v>52065053</v>
      </c>
      <c r="H590" s="112">
        <f>H591+H592</f>
        <v>100.00000000000001</v>
      </c>
      <c r="I590" s="112">
        <f>I591+I592</f>
        <v>100</v>
      </c>
      <c r="J590" s="105">
        <f t="shared" si="109"/>
        <v>72.997899260404608</v>
      </c>
      <c r="K590" s="105">
        <f t="shared" si="110"/>
        <v>68.472255204399175</v>
      </c>
      <c r="L590" s="105">
        <f t="shared" si="110"/>
        <v>86.191735886641666</v>
      </c>
      <c r="M590" s="43" t="s">
        <v>560</v>
      </c>
    </row>
    <row r="591" spans="1:13" s="89" customFormat="1" x14ac:dyDescent="0.2">
      <c r="A591" s="47" t="s">
        <v>566</v>
      </c>
      <c r="B591" s="111">
        <v>107210.41899999999</v>
      </c>
      <c r="C591" s="111">
        <v>653475.97199999995</v>
      </c>
      <c r="D591" s="111">
        <v>74657.960000000006</v>
      </c>
      <c r="E591" s="111">
        <v>728537.57</v>
      </c>
      <c r="F591" s="111">
        <v>42444.512000000002</v>
      </c>
      <c r="G591" s="111">
        <v>615254.853</v>
      </c>
      <c r="H591" s="112">
        <f>D591/D590*100</f>
        <v>1.1349283303594244</v>
      </c>
      <c r="I591" s="112">
        <f>E591/E590*100</f>
        <v>1.6234540861742963</v>
      </c>
      <c r="J591" s="105">
        <f t="shared" si="109"/>
        <v>69.636851246705803</v>
      </c>
      <c r="K591" s="105">
        <f t="shared" si="110"/>
        <v>175.89543731825682</v>
      </c>
      <c r="L591" s="105">
        <f t="shared" si="110"/>
        <v>118.41232400648775</v>
      </c>
      <c r="M591" s="47" t="s">
        <v>566</v>
      </c>
    </row>
    <row r="592" spans="1:13" s="89" customFormat="1" x14ac:dyDescent="0.2">
      <c r="A592" s="47" t="s">
        <v>567</v>
      </c>
      <c r="B592" s="111">
        <v>8904294.4049999993</v>
      </c>
      <c r="C592" s="111">
        <v>37700350.552000001</v>
      </c>
      <c r="D592" s="111">
        <v>6503551.2539999997</v>
      </c>
      <c r="E592" s="111">
        <v>44147235.401000001</v>
      </c>
      <c r="F592" s="111">
        <v>9564671.8220000006</v>
      </c>
      <c r="G592" s="111">
        <v>51449798.147</v>
      </c>
      <c r="H592" s="112">
        <f>D592/D590*100</f>
        <v>98.865071669640585</v>
      </c>
      <c r="I592" s="112">
        <f>E592/E590*100</f>
        <v>98.376545913825709</v>
      </c>
      <c r="J592" s="105">
        <f t="shared" si="109"/>
        <v>73.038367311261425</v>
      </c>
      <c r="K592" s="105">
        <f t="shared" si="110"/>
        <v>67.99555044890279</v>
      </c>
      <c r="L592" s="105">
        <f t="shared" si="110"/>
        <v>85.806430716918555</v>
      </c>
      <c r="M592" s="47" t="s">
        <v>833</v>
      </c>
    </row>
    <row r="593" spans="1:13" s="89" customFormat="1" ht="45" x14ac:dyDescent="0.2">
      <c r="A593" s="42" t="s">
        <v>650</v>
      </c>
      <c r="B593" s="111"/>
      <c r="C593" s="111"/>
      <c r="D593" s="111"/>
      <c r="E593" s="111"/>
      <c r="F593" s="111"/>
      <c r="G593" s="111"/>
      <c r="H593" s="113"/>
      <c r="I593" s="113"/>
      <c r="J593" s="113"/>
      <c r="K593" s="113"/>
      <c r="L593" s="113"/>
      <c r="M593" s="42" t="s">
        <v>916</v>
      </c>
    </row>
    <row r="594" spans="1:13" s="89" customFormat="1" x14ac:dyDescent="0.2">
      <c r="A594" s="43" t="s">
        <v>557</v>
      </c>
      <c r="B594" s="111">
        <v>4051.7080000000001</v>
      </c>
      <c r="C594" s="111">
        <v>10620.951999999999</v>
      </c>
      <c r="D594" s="111">
        <v>4352.6459999999997</v>
      </c>
      <c r="E594" s="111">
        <v>14973.598</v>
      </c>
      <c r="F594" s="111">
        <v>1508.6959999999999</v>
      </c>
      <c r="G594" s="111">
        <v>5854.05</v>
      </c>
      <c r="H594" s="112">
        <f>H595+H596</f>
        <v>100.00000000000001</v>
      </c>
      <c r="I594" s="112">
        <f>I595+I596</f>
        <v>100</v>
      </c>
      <c r="J594" s="105">
        <f t="shared" ref="J594:J599" si="111">D594/B594*100</f>
        <v>107.42743554076452</v>
      </c>
      <c r="K594" s="106">
        <f>D594/F594</f>
        <v>2.8850384703081335</v>
      </c>
      <c r="L594" s="106">
        <f>E594/G594</f>
        <v>2.5578186042141766</v>
      </c>
      <c r="M594" s="43" t="s">
        <v>558</v>
      </c>
    </row>
    <row r="595" spans="1:13" s="89" customFormat="1" x14ac:dyDescent="0.2">
      <c r="A595" s="47" t="s">
        <v>564</v>
      </c>
      <c r="B595" s="111">
        <v>13.247</v>
      </c>
      <c r="C595" s="111">
        <v>98.977000000000004</v>
      </c>
      <c r="D595" s="111">
        <v>14.834</v>
      </c>
      <c r="E595" s="111">
        <v>113.81100000000001</v>
      </c>
      <c r="F595" s="111">
        <v>22.864000000000001</v>
      </c>
      <c r="G595" s="111">
        <v>107.474</v>
      </c>
      <c r="H595" s="112">
        <f>D595/D594*100</f>
        <v>0.34080419128962014</v>
      </c>
      <c r="I595" s="112">
        <f>E595/E594*100</f>
        <v>0.76007783833918885</v>
      </c>
      <c r="J595" s="105">
        <f t="shared" si="111"/>
        <v>111.98007095946252</v>
      </c>
      <c r="K595" s="105">
        <f>D595/F595*100</f>
        <v>64.87928621413576</v>
      </c>
      <c r="L595" s="105">
        <f>E595/G595*100</f>
        <v>105.89630980516218</v>
      </c>
      <c r="M595" s="47" t="s">
        <v>832</v>
      </c>
    </row>
    <row r="596" spans="1:13" s="89" customFormat="1" x14ac:dyDescent="0.2">
      <c r="A596" s="47" t="s">
        <v>565</v>
      </c>
      <c r="B596" s="111">
        <v>4038.4609999999998</v>
      </c>
      <c r="C596" s="111">
        <v>10521.975</v>
      </c>
      <c r="D596" s="111">
        <v>4337.8119999999999</v>
      </c>
      <c r="E596" s="111">
        <v>14859.787</v>
      </c>
      <c r="F596" s="111">
        <v>1485.8320000000001</v>
      </c>
      <c r="G596" s="111">
        <v>5746.576</v>
      </c>
      <c r="H596" s="112">
        <f>D596/D594*100</f>
        <v>99.659195808710393</v>
      </c>
      <c r="I596" s="112">
        <f>E596/E594*100</f>
        <v>99.239922161660814</v>
      </c>
      <c r="J596" s="105">
        <f t="shared" si="111"/>
        <v>107.41250194071455</v>
      </c>
      <c r="K596" s="106">
        <f>D596/F596</f>
        <v>2.9194498435893155</v>
      </c>
      <c r="L596" s="106">
        <f>E596/G596</f>
        <v>2.5858506004271065</v>
      </c>
      <c r="M596" s="47" t="s">
        <v>565</v>
      </c>
    </row>
    <row r="597" spans="1:13" s="89" customFormat="1" x14ac:dyDescent="0.2">
      <c r="A597" s="43" t="s">
        <v>559</v>
      </c>
      <c r="B597" s="111">
        <v>4051.7080000000001</v>
      </c>
      <c r="C597" s="111">
        <v>10620.951999999999</v>
      </c>
      <c r="D597" s="111">
        <v>4352.6459999999997</v>
      </c>
      <c r="E597" s="111">
        <v>14973.598</v>
      </c>
      <c r="F597" s="111">
        <v>1508.6959999999999</v>
      </c>
      <c r="G597" s="111">
        <v>5854.05</v>
      </c>
      <c r="H597" s="112">
        <f>H598+H599</f>
        <v>100</v>
      </c>
      <c r="I597" s="112">
        <f>I598+I599</f>
        <v>100</v>
      </c>
      <c r="J597" s="105">
        <f t="shared" si="111"/>
        <v>107.42743554076452</v>
      </c>
      <c r="K597" s="106">
        <f>D597/F597</f>
        <v>2.8850384703081335</v>
      </c>
      <c r="L597" s="106">
        <f>E597/G597</f>
        <v>2.5578186042141766</v>
      </c>
      <c r="M597" s="43" t="s">
        <v>560</v>
      </c>
    </row>
    <row r="598" spans="1:13" s="89" customFormat="1" x14ac:dyDescent="0.2">
      <c r="A598" s="47" t="s">
        <v>566</v>
      </c>
      <c r="B598" s="111">
        <v>25.521000000000001</v>
      </c>
      <c r="C598" s="111">
        <v>128.626</v>
      </c>
      <c r="D598" s="111">
        <v>24.155000000000001</v>
      </c>
      <c r="E598" s="111">
        <v>152.78100000000001</v>
      </c>
      <c r="F598" s="111">
        <v>2.8820000000000001</v>
      </c>
      <c r="G598" s="111">
        <v>122.89</v>
      </c>
      <c r="H598" s="112">
        <f>D598/D597*100</f>
        <v>0.5549497937576362</v>
      </c>
      <c r="I598" s="112">
        <f>E598/E597*100</f>
        <v>1.0203359272767976</v>
      </c>
      <c r="J598" s="105">
        <f t="shared" si="111"/>
        <v>94.647545158888761</v>
      </c>
      <c r="K598" s="106"/>
      <c r="L598" s="105">
        <f>E598/G598*100</f>
        <v>124.32337863129628</v>
      </c>
      <c r="M598" s="47" t="s">
        <v>566</v>
      </c>
    </row>
    <row r="599" spans="1:13" s="89" customFormat="1" x14ac:dyDescent="0.2">
      <c r="A599" s="47" t="s">
        <v>567</v>
      </c>
      <c r="B599" s="111">
        <v>4026.1869999999999</v>
      </c>
      <c r="C599" s="111">
        <v>10492.325999999999</v>
      </c>
      <c r="D599" s="111">
        <v>4328.491</v>
      </c>
      <c r="E599" s="111">
        <v>14820.816999999999</v>
      </c>
      <c r="F599" s="111">
        <v>1505.8140000000001</v>
      </c>
      <c r="G599" s="111">
        <v>5731.16</v>
      </c>
      <c r="H599" s="112">
        <f>D599/D597*100</f>
        <v>99.445050206242371</v>
      </c>
      <c r="I599" s="112">
        <f>E599/E597*100</f>
        <v>98.979664072723196</v>
      </c>
      <c r="J599" s="105">
        <f t="shared" si="111"/>
        <v>107.50844409363003</v>
      </c>
      <c r="K599" s="106">
        <f>D599/F599</f>
        <v>2.8745190309028867</v>
      </c>
      <c r="L599" s="106">
        <f>E599/G599</f>
        <v>2.5860064978119612</v>
      </c>
      <c r="M599" s="47" t="s">
        <v>833</v>
      </c>
    </row>
    <row r="600" spans="1:13" s="89" customFormat="1" ht="22.5" x14ac:dyDescent="0.2">
      <c r="A600" s="42" t="s">
        <v>651</v>
      </c>
      <c r="B600" s="111"/>
      <c r="C600" s="111"/>
      <c r="D600" s="111"/>
      <c r="E600" s="111"/>
      <c r="F600" s="111"/>
      <c r="G600" s="111"/>
      <c r="H600" s="113"/>
      <c r="I600" s="113"/>
      <c r="J600" s="113"/>
      <c r="K600" s="113"/>
      <c r="L600" s="113"/>
      <c r="M600" s="42" t="s">
        <v>917</v>
      </c>
    </row>
    <row r="601" spans="1:13" s="89" customFormat="1" x14ac:dyDescent="0.2">
      <c r="A601" s="43" t="s">
        <v>557</v>
      </c>
      <c r="B601" s="111">
        <v>4542.74</v>
      </c>
      <c r="C601" s="111">
        <v>25288.785</v>
      </c>
      <c r="D601" s="111">
        <v>4113.674</v>
      </c>
      <c r="E601" s="111">
        <v>29402.458999999999</v>
      </c>
      <c r="F601" s="111">
        <v>4807.6639999999998</v>
      </c>
      <c r="G601" s="111">
        <v>40723.760999999999</v>
      </c>
      <c r="H601" s="112">
        <f>H602+H603</f>
        <v>99.999999999999986</v>
      </c>
      <c r="I601" s="112">
        <f>I602+I603</f>
        <v>100.00000000000001</v>
      </c>
      <c r="J601" s="105">
        <f t="shared" ref="J601:J606" si="112">D601/B601*100</f>
        <v>90.554907390693728</v>
      </c>
      <c r="K601" s="105">
        <f t="shared" ref="K601:L606" si="113">D601/F601*100</f>
        <v>85.564923006266667</v>
      </c>
      <c r="L601" s="105">
        <f t="shared" si="113"/>
        <v>72.199763180026522</v>
      </c>
      <c r="M601" s="43" t="s">
        <v>558</v>
      </c>
    </row>
    <row r="602" spans="1:13" s="89" customFormat="1" x14ac:dyDescent="0.2">
      <c r="A602" s="47" t="s">
        <v>564</v>
      </c>
      <c r="B602" s="111">
        <v>128.26599999999999</v>
      </c>
      <c r="C602" s="111">
        <v>940.08299999999997</v>
      </c>
      <c r="D602" s="111">
        <v>177.76599999999999</v>
      </c>
      <c r="E602" s="111">
        <v>1117.8489999999999</v>
      </c>
      <c r="F602" s="111">
        <v>154.95699999999999</v>
      </c>
      <c r="G602" s="111">
        <v>1003.6130000000001</v>
      </c>
      <c r="H602" s="112">
        <f>D602/D601*100</f>
        <v>4.3213438886990074</v>
      </c>
      <c r="I602" s="112">
        <f>E602/E601*100</f>
        <v>3.8018894950248892</v>
      </c>
      <c r="J602" s="105">
        <f t="shared" si="112"/>
        <v>138.59167667191619</v>
      </c>
      <c r="K602" s="105">
        <f t="shared" si="113"/>
        <v>114.71956736384932</v>
      </c>
      <c r="L602" s="105">
        <f t="shared" si="113"/>
        <v>111.38247511740083</v>
      </c>
      <c r="M602" s="47" t="s">
        <v>832</v>
      </c>
    </row>
    <row r="603" spans="1:13" s="89" customFormat="1" x14ac:dyDescent="0.2">
      <c r="A603" s="47" t="s">
        <v>565</v>
      </c>
      <c r="B603" s="111">
        <v>4414.4740000000002</v>
      </c>
      <c r="C603" s="111">
        <v>24348.702000000001</v>
      </c>
      <c r="D603" s="111">
        <v>3935.9079999999999</v>
      </c>
      <c r="E603" s="111">
        <v>28284.61</v>
      </c>
      <c r="F603" s="111">
        <v>4652.7070000000003</v>
      </c>
      <c r="G603" s="111">
        <v>39720.148000000001</v>
      </c>
      <c r="H603" s="112">
        <f>D603/D601*100</f>
        <v>95.678656111300981</v>
      </c>
      <c r="I603" s="112">
        <f>E603/E601*100</f>
        <v>96.198110504975119</v>
      </c>
      <c r="J603" s="105">
        <f t="shared" si="112"/>
        <v>89.159161431237337</v>
      </c>
      <c r="K603" s="105">
        <f t="shared" si="113"/>
        <v>84.593936390148784</v>
      </c>
      <c r="L603" s="105">
        <f t="shared" si="113"/>
        <v>71.209729631420302</v>
      </c>
      <c r="M603" s="47" t="s">
        <v>565</v>
      </c>
    </row>
    <row r="604" spans="1:13" s="89" customFormat="1" x14ac:dyDescent="0.2">
      <c r="A604" s="43" t="s">
        <v>559</v>
      </c>
      <c r="B604" s="111">
        <v>4542.74</v>
      </c>
      <c r="C604" s="111">
        <v>25288.785</v>
      </c>
      <c r="D604" s="111">
        <v>4113.674</v>
      </c>
      <c r="E604" s="111">
        <v>29402.458999999999</v>
      </c>
      <c r="F604" s="111">
        <v>4807.6639999999998</v>
      </c>
      <c r="G604" s="111">
        <v>40723.760999999999</v>
      </c>
      <c r="H604" s="112">
        <f>H605+H606</f>
        <v>100</v>
      </c>
      <c r="I604" s="112">
        <f>I605+I606</f>
        <v>100.00000000000001</v>
      </c>
      <c r="J604" s="105">
        <f t="shared" si="112"/>
        <v>90.554907390693728</v>
      </c>
      <c r="K604" s="105">
        <f t="shared" si="113"/>
        <v>85.564923006266667</v>
      </c>
      <c r="L604" s="105">
        <f t="shared" si="113"/>
        <v>72.199763180026522</v>
      </c>
      <c r="M604" s="43" t="s">
        <v>560</v>
      </c>
    </row>
    <row r="605" spans="1:13" s="89" customFormat="1" x14ac:dyDescent="0.2">
      <c r="A605" s="47" t="s">
        <v>566</v>
      </c>
      <c r="B605" s="111">
        <v>1.649</v>
      </c>
      <c r="C605" s="111">
        <v>77.459000000000003</v>
      </c>
      <c r="D605" s="111">
        <v>3.1949999999999998</v>
      </c>
      <c r="E605" s="111">
        <v>80.653999999999996</v>
      </c>
      <c r="F605" s="111">
        <v>8.5060000000000002</v>
      </c>
      <c r="G605" s="111">
        <v>157.78899999999999</v>
      </c>
      <c r="H605" s="112">
        <f>D605/D604*100</f>
        <v>7.766779769130952E-2</v>
      </c>
      <c r="I605" s="112">
        <f>E605/E604*100</f>
        <v>0.27431039016158476</v>
      </c>
      <c r="J605" s="105">
        <f t="shared" si="112"/>
        <v>193.75379017586414</v>
      </c>
      <c r="K605" s="105">
        <f t="shared" si="113"/>
        <v>37.561721138020218</v>
      </c>
      <c r="L605" s="105">
        <f t="shared" si="113"/>
        <v>51.115096743118983</v>
      </c>
      <c r="M605" s="47" t="s">
        <v>566</v>
      </c>
    </row>
    <row r="606" spans="1:13" s="89" customFormat="1" x14ac:dyDescent="0.2">
      <c r="A606" s="47" t="s">
        <v>567</v>
      </c>
      <c r="B606" s="111">
        <v>4541.0910000000003</v>
      </c>
      <c r="C606" s="111">
        <v>25211.326000000001</v>
      </c>
      <c r="D606" s="111">
        <v>4110.4790000000003</v>
      </c>
      <c r="E606" s="111">
        <v>29321.805</v>
      </c>
      <c r="F606" s="111">
        <v>4799.1580000000004</v>
      </c>
      <c r="G606" s="111">
        <v>40565.972000000002</v>
      </c>
      <c r="H606" s="112">
        <f>D606/D604*100</f>
        <v>99.922332202308695</v>
      </c>
      <c r="I606" s="112">
        <f>E606/E604*100</f>
        <v>99.725689609838426</v>
      </c>
      <c r="J606" s="105">
        <f t="shared" si="112"/>
        <v>90.517432925259584</v>
      </c>
      <c r="K606" s="105">
        <f t="shared" si="113"/>
        <v>85.650003604799011</v>
      </c>
      <c r="L606" s="105">
        <f t="shared" si="113"/>
        <v>72.281775967305791</v>
      </c>
      <c r="M606" s="47" t="s">
        <v>833</v>
      </c>
    </row>
    <row r="607" spans="1:13" s="89" customFormat="1" ht="56.25" x14ac:dyDescent="0.2">
      <c r="A607" s="42" t="s">
        <v>652</v>
      </c>
      <c r="B607" s="111"/>
      <c r="C607" s="111"/>
      <c r="D607" s="111"/>
      <c r="E607" s="111"/>
      <c r="F607" s="111"/>
      <c r="G607" s="111"/>
      <c r="H607" s="113"/>
      <c r="I607" s="113"/>
      <c r="J607" s="113"/>
      <c r="K607" s="113"/>
      <c r="L607" s="113"/>
      <c r="M607" s="42" t="s">
        <v>918</v>
      </c>
    </row>
    <row r="608" spans="1:13" s="89" customFormat="1" x14ac:dyDescent="0.2">
      <c r="A608" s="43" t="s">
        <v>557</v>
      </c>
      <c r="B608" s="111">
        <v>60.177999999999997</v>
      </c>
      <c r="C608" s="111">
        <v>434.06700000000001</v>
      </c>
      <c r="D608" s="111">
        <v>57.357999999999997</v>
      </c>
      <c r="E608" s="111">
        <v>491.42399999999998</v>
      </c>
      <c r="F608" s="111">
        <v>79.581000000000003</v>
      </c>
      <c r="G608" s="111">
        <v>656.94600000000003</v>
      </c>
      <c r="H608" s="112">
        <f>H609+H610</f>
        <v>100</v>
      </c>
      <c r="I608" s="112">
        <f>I609+I610</f>
        <v>100</v>
      </c>
      <c r="J608" s="105">
        <f>D608/B608*100</f>
        <v>95.31390209046495</v>
      </c>
      <c r="K608" s="105">
        <f t="shared" ref="K608:L611" si="114">D608/F608*100</f>
        <v>72.074992774657261</v>
      </c>
      <c r="L608" s="105">
        <f t="shared" si="114"/>
        <v>74.804321816404993</v>
      </c>
      <c r="M608" s="43" t="s">
        <v>558</v>
      </c>
    </row>
    <row r="609" spans="1:13" s="89" customFormat="1" x14ac:dyDescent="0.2">
      <c r="A609" s="47" t="s">
        <v>564</v>
      </c>
      <c r="B609" s="111">
        <v>17.338999999999999</v>
      </c>
      <c r="C609" s="111">
        <v>145.267</v>
      </c>
      <c r="D609" s="111">
        <v>15.339</v>
      </c>
      <c r="E609" s="111">
        <v>160.60599999999999</v>
      </c>
      <c r="F609" s="111">
        <v>21.15</v>
      </c>
      <c r="G609" s="111">
        <v>177.95</v>
      </c>
      <c r="H609" s="112">
        <f>D609/D608*100</f>
        <v>26.742564245615259</v>
      </c>
      <c r="I609" s="112">
        <f>E609/E608*100</f>
        <v>32.681757504720977</v>
      </c>
      <c r="J609" s="105">
        <f>D609/B609*100</f>
        <v>88.465309418074867</v>
      </c>
      <c r="K609" s="105">
        <f t="shared" si="114"/>
        <v>72.524822695035468</v>
      </c>
      <c r="L609" s="105">
        <f t="shared" si="114"/>
        <v>90.253441978083742</v>
      </c>
      <c r="M609" s="47" t="s">
        <v>832</v>
      </c>
    </row>
    <row r="610" spans="1:13" s="89" customFormat="1" x14ac:dyDescent="0.2">
      <c r="A610" s="47" t="s">
        <v>565</v>
      </c>
      <c r="B610" s="111">
        <v>42.838999999999999</v>
      </c>
      <c r="C610" s="111">
        <v>288.8</v>
      </c>
      <c r="D610" s="111">
        <v>42.018999999999998</v>
      </c>
      <c r="E610" s="111">
        <v>330.81799999999998</v>
      </c>
      <c r="F610" s="111">
        <v>58.430999999999997</v>
      </c>
      <c r="G610" s="111">
        <v>478.99599999999998</v>
      </c>
      <c r="H610" s="112">
        <f>D610/D608*100</f>
        <v>73.257435754384744</v>
      </c>
      <c r="I610" s="112">
        <f>E610/E608*100</f>
        <v>67.318242495279023</v>
      </c>
      <c r="J610" s="105">
        <f>D610/B610*100</f>
        <v>98.085856345853074</v>
      </c>
      <c r="K610" s="105">
        <f t="shared" si="114"/>
        <v>71.912169909808156</v>
      </c>
      <c r="L610" s="105">
        <f t="shared" si="114"/>
        <v>69.064877368495772</v>
      </c>
      <c r="M610" s="47" t="s">
        <v>565</v>
      </c>
    </row>
    <row r="611" spans="1:13" s="89" customFormat="1" x14ac:dyDescent="0.2">
      <c r="A611" s="43" t="s">
        <v>559</v>
      </c>
      <c r="B611" s="111">
        <v>60.177999999999997</v>
      </c>
      <c r="C611" s="111">
        <v>434.06700000000001</v>
      </c>
      <c r="D611" s="111">
        <v>57.357999999999997</v>
      </c>
      <c r="E611" s="111">
        <v>491.42399999999998</v>
      </c>
      <c r="F611" s="111">
        <v>79.581000000000003</v>
      </c>
      <c r="G611" s="111">
        <v>656.94600000000003</v>
      </c>
      <c r="H611" s="112">
        <f>H612+H613</f>
        <v>100</v>
      </c>
      <c r="I611" s="112">
        <f>I612+I613</f>
        <v>100</v>
      </c>
      <c r="J611" s="105">
        <f>D611/B611*100</f>
        <v>95.31390209046495</v>
      </c>
      <c r="K611" s="105">
        <f t="shared" si="114"/>
        <v>72.074992774657261</v>
      </c>
      <c r="L611" s="105">
        <f t="shared" si="114"/>
        <v>74.804321816404993</v>
      </c>
      <c r="M611" s="43" t="s">
        <v>560</v>
      </c>
    </row>
    <row r="612" spans="1:13" s="89" customFormat="1" x14ac:dyDescent="0.2">
      <c r="A612" s="47" t="s">
        <v>566</v>
      </c>
      <c r="B612" s="111">
        <v>0</v>
      </c>
      <c r="C612" s="111">
        <v>0</v>
      </c>
      <c r="D612" s="111">
        <v>0</v>
      </c>
      <c r="E612" s="111">
        <v>0</v>
      </c>
      <c r="F612" s="111">
        <v>0</v>
      </c>
      <c r="G612" s="111">
        <v>50.122999999999998</v>
      </c>
      <c r="H612" s="112">
        <f>D612/D611*100</f>
        <v>0</v>
      </c>
      <c r="I612" s="112">
        <f>E612/E611*100</f>
        <v>0</v>
      </c>
      <c r="J612" s="105">
        <v>0</v>
      </c>
      <c r="K612" s="105">
        <v>0</v>
      </c>
      <c r="L612" s="105">
        <f>E612/G612*100</f>
        <v>0</v>
      </c>
      <c r="M612" s="47" t="s">
        <v>566</v>
      </c>
    </row>
    <row r="613" spans="1:13" s="89" customFormat="1" x14ac:dyDescent="0.2">
      <c r="A613" s="47" t="s">
        <v>567</v>
      </c>
      <c r="B613" s="111">
        <v>60.177999999999997</v>
      </c>
      <c r="C613" s="111">
        <v>434.06700000000001</v>
      </c>
      <c r="D613" s="111">
        <v>57.357999999999997</v>
      </c>
      <c r="E613" s="111">
        <v>491.42399999999998</v>
      </c>
      <c r="F613" s="111">
        <v>79.581000000000003</v>
      </c>
      <c r="G613" s="111">
        <v>606.82299999999998</v>
      </c>
      <c r="H613" s="112">
        <f>D613/D611*100</f>
        <v>100</v>
      </c>
      <c r="I613" s="112">
        <f>E613/E611*100</f>
        <v>100</v>
      </c>
      <c r="J613" s="105">
        <f>D613/B613*100</f>
        <v>95.31390209046495</v>
      </c>
      <c r="K613" s="105">
        <f>D613/F613*100</f>
        <v>72.074992774657261</v>
      </c>
      <c r="L613" s="105">
        <f>E613/G613*100</f>
        <v>80.983087325299138</v>
      </c>
      <c r="M613" s="47" t="s">
        <v>833</v>
      </c>
    </row>
    <row r="614" spans="1:13" s="89" customFormat="1" ht="33.75" x14ac:dyDescent="0.2">
      <c r="A614" s="42" t="s">
        <v>1155</v>
      </c>
      <c r="B614" s="111"/>
      <c r="C614" s="111"/>
      <c r="D614" s="111"/>
      <c r="E614" s="111"/>
      <c r="F614" s="111"/>
      <c r="G614" s="111"/>
      <c r="H614" s="113"/>
      <c r="I614" s="113"/>
      <c r="J614" s="113"/>
      <c r="K614" s="113"/>
      <c r="L614" s="113"/>
      <c r="M614" s="42" t="s">
        <v>1157</v>
      </c>
    </row>
    <row r="615" spans="1:13" s="89" customFormat="1" x14ac:dyDescent="0.2">
      <c r="A615" s="43" t="s">
        <v>557</v>
      </c>
      <c r="B615" s="111">
        <v>101338.26700000001</v>
      </c>
      <c r="C615" s="111">
        <v>2392407.0669999998</v>
      </c>
      <c r="D615" s="111">
        <v>66694.267000000007</v>
      </c>
      <c r="E615" s="111">
        <v>2459101.3330000001</v>
      </c>
      <c r="F615" s="111">
        <v>161385.20000000001</v>
      </c>
      <c r="G615" s="111">
        <v>1059932.1000000001</v>
      </c>
      <c r="H615" s="112">
        <f>H616+H617</f>
        <v>99.999999999999986</v>
      </c>
      <c r="I615" s="112">
        <f>I616+I617</f>
        <v>100</v>
      </c>
      <c r="J615" s="105">
        <f>D615/B615*100</f>
        <v>65.813506560162523</v>
      </c>
      <c r="K615" s="105">
        <f>D615/F615*100</f>
        <v>41.326135853845336</v>
      </c>
      <c r="L615" s="106">
        <f>E615/G615</f>
        <v>2.3200555328025256</v>
      </c>
      <c r="M615" s="43" t="s">
        <v>558</v>
      </c>
    </row>
    <row r="616" spans="1:13" s="89" customFormat="1" x14ac:dyDescent="0.2">
      <c r="A616" s="47" t="s">
        <v>564</v>
      </c>
      <c r="B616" s="111">
        <v>8166.6670000000004</v>
      </c>
      <c r="C616" s="111">
        <v>64466.667000000001</v>
      </c>
      <c r="D616" s="111">
        <v>9666.6669999999995</v>
      </c>
      <c r="E616" s="111">
        <v>74133.332999999999</v>
      </c>
      <c r="F616" s="111">
        <v>13200</v>
      </c>
      <c r="G616" s="111">
        <v>97200</v>
      </c>
      <c r="H616" s="112">
        <f>D616/D615*100</f>
        <v>14.493999911566609</v>
      </c>
      <c r="I616" s="112">
        <f>E616/E615*100</f>
        <v>3.0146514096497379</v>
      </c>
      <c r="J616" s="105">
        <f>D616/B616*100</f>
        <v>118.36734618908791</v>
      </c>
      <c r="K616" s="105">
        <f>D616/F616*100</f>
        <v>73.232325757575751</v>
      </c>
      <c r="L616" s="105">
        <f>E616/G616*100</f>
        <v>76.268861111111107</v>
      </c>
      <c r="M616" s="47" t="s">
        <v>832</v>
      </c>
    </row>
    <row r="617" spans="1:13" s="89" customFormat="1" x14ac:dyDescent="0.2">
      <c r="A617" s="47" t="s">
        <v>565</v>
      </c>
      <c r="B617" s="111">
        <v>93171.6</v>
      </c>
      <c r="C617" s="111">
        <v>2327940.4</v>
      </c>
      <c r="D617" s="111">
        <v>57027.6</v>
      </c>
      <c r="E617" s="111">
        <v>2384968</v>
      </c>
      <c r="F617" s="111">
        <v>148185.20000000001</v>
      </c>
      <c r="G617" s="111">
        <v>962732.1</v>
      </c>
      <c r="H617" s="112">
        <f>D617/D615*100</f>
        <v>85.506000088433382</v>
      </c>
      <c r="I617" s="112">
        <f>E617/E615*100</f>
        <v>96.985348590350256</v>
      </c>
      <c r="J617" s="105">
        <f>D617/B617*100</f>
        <v>61.207063096480042</v>
      </c>
      <c r="K617" s="105">
        <f>D617/F617*100</f>
        <v>38.484005150311901</v>
      </c>
      <c r="L617" s="106">
        <f>E617/G617</f>
        <v>2.4772914500305951</v>
      </c>
      <c r="M617" s="47" t="s">
        <v>565</v>
      </c>
    </row>
    <row r="618" spans="1:13" s="89" customFormat="1" x14ac:dyDescent="0.2">
      <c r="A618" s="43" t="s">
        <v>559</v>
      </c>
      <c r="B618" s="111">
        <v>101338.26700000001</v>
      </c>
      <c r="C618" s="111">
        <v>2392407.0669999998</v>
      </c>
      <c r="D618" s="111">
        <v>66694.267000000007</v>
      </c>
      <c r="E618" s="111">
        <v>2459101.3330000001</v>
      </c>
      <c r="F618" s="111">
        <v>161385.20000000001</v>
      </c>
      <c r="G618" s="111">
        <v>1059932.1000000001</v>
      </c>
      <c r="H618" s="112">
        <f>H619+H620</f>
        <v>99.999999999999986</v>
      </c>
      <c r="I618" s="112">
        <f>I619+I620</f>
        <v>99.999999999999986</v>
      </c>
      <c r="J618" s="105">
        <f>D618/B618*100</f>
        <v>65.813506560162523</v>
      </c>
      <c r="K618" s="105">
        <f>D618/F618*100</f>
        <v>41.326135853845336</v>
      </c>
      <c r="L618" s="106">
        <f>E618/G618</f>
        <v>2.3200555328025256</v>
      </c>
      <c r="M618" s="43" t="s">
        <v>560</v>
      </c>
    </row>
    <row r="619" spans="1:13" s="89" customFormat="1" x14ac:dyDescent="0.2">
      <c r="A619" s="47" t="s">
        <v>566</v>
      </c>
      <c r="B619" s="111">
        <v>681.3</v>
      </c>
      <c r="C619" s="111">
        <v>3344.1</v>
      </c>
      <c r="D619" s="111">
        <v>1863.2</v>
      </c>
      <c r="E619" s="111">
        <v>5207.3</v>
      </c>
      <c r="F619" s="111">
        <v>502.6</v>
      </c>
      <c r="G619" s="111">
        <v>8082.6</v>
      </c>
      <c r="H619" s="112">
        <f>D619/D618*100</f>
        <v>2.793643417656873</v>
      </c>
      <c r="I619" s="112">
        <f>E619/E618*100</f>
        <v>0.21175621883167023</v>
      </c>
      <c r="J619" s="106">
        <f>D619/B619</f>
        <v>2.7347717598708354</v>
      </c>
      <c r="K619" s="106">
        <f>D619/F619</f>
        <v>3.7071229606048548</v>
      </c>
      <c r="L619" s="105">
        <f>E619/G619*100</f>
        <v>64.426051023185607</v>
      </c>
      <c r="M619" s="47" t="s">
        <v>566</v>
      </c>
    </row>
    <row r="620" spans="1:13" s="89" customFormat="1" x14ac:dyDescent="0.2">
      <c r="A620" s="47" t="s">
        <v>567</v>
      </c>
      <c r="B620" s="111">
        <v>100656.967</v>
      </c>
      <c r="C620" s="111">
        <v>2389062.9670000002</v>
      </c>
      <c r="D620" s="111">
        <v>64831.067000000003</v>
      </c>
      <c r="E620" s="111">
        <v>2453894.0329999998</v>
      </c>
      <c r="F620" s="111">
        <v>160882.6</v>
      </c>
      <c r="G620" s="111">
        <v>1051849.5</v>
      </c>
      <c r="H620" s="112">
        <f>D620/D618*100</f>
        <v>97.206356582343119</v>
      </c>
      <c r="I620" s="112">
        <f>E620/E618*100</f>
        <v>99.788243781168319</v>
      </c>
      <c r="J620" s="105">
        <f>D620/B620*100</f>
        <v>64.407928166561973</v>
      </c>
      <c r="K620" s="105">
        <f>D620/F620*100</f>
        <v>40.297127843533112</v>
      </c>
      <c r="L620" s="106">
        <f>E620/G620</f>
        <v>2.3329326419796748</v>
      </c>
      <c r="M620" s="47" t="s">
        <v>833</v>
      </c>
    </row>
    <row r="621" spans="1:13" s="89" customFormat="1" ht="33.75" x14ac:dyDescent="0.2">
      <c r="A621" s="42" t="s">
        <v>653</v>
      </c>
      <c r="B621" s="111"/>
      <c r="C621" s="111"/>
      <c r="D621" s="111"/>
      <c r="E621" s="111"/>
      <c r="F621" s="111"/>
      <c r="G621" s="111"/>
      <c r="H621" s="113"/>
      <c r="I621" s="113"/>
      <c r="J621" s="113"/>
      <c r="K621" s="113"/>
      <c r="L621" s="113"/>
      <c r="M621" s="42" t="s">
        <v>919</v>
      </c>
    </row>
    <row r="622" spans="1:13" s="89" customFormat="1" x14ac:dyDescent="0.2">
      <c r="A622" s="43" t="s">
        <v>557</v>
      </c>
      <c r="B622" s="111">
        <v>3639.114</v>
      </c>
      <c r="C622" s="111">
        <v>23002.347000000002</v>
      </c>
      <c r="D622" s="111">
        <v>2755.4259999999999</v>
      </c>
      <c r="E622" s="111">
        <v>25757.774000000001</v>
      </c>
      <c r="F622" s="111">
        <v>3300.7049999999999</v>
      </c>
      <c r="G622" s="111">
        <v>26401.668000000001</v>
      </c>
      <c r="H622" s="112">
        <f>H623+H624</f>
        <v>100</v>
      </c>
      <c r="I622" s="112">
        <f>I623+I624</f>
        <v>100</v>
      </c>
      <c r="J622" s="105">
        <f>D622/B622*100</f>
        <v>75.716946487524154</v>
      </c>
      <c r="K622" s="105">
        <f>D622/F622*100</f>
        <v>83.479923228522395</v>
      </c>
      <c r="L622" s="105">
        <f>E622/G622*100</f>
        <v>97.561161665997759</v>
      </c>
      <c r="M622" s="43" t="s">
        <v>558</v>
      </c>
    </row>
    <row r="623" spans="1:13" s="89" customFormat="1" x14ac:dyDescent="0.2">
      <c r="A623" s="47" t="s">
        <v>564</v>
      </c>
      <c r="B623" s="111">
        <v>0</v>
      </c>
      <c r="C623" s="111">
        <v>0</v>
      </c>
      <c r="D623" s="111">
        <v>0</v>
      </c>
      <c r="E623" s="111">
        <v>0</v>
      </c>
      <c r="F623" s="111">
        <v>0</v>
      </c>
      <c r="G623" s="111">
        <v>0</v>
      </c>
      <c r="H623" s="112">
        <f>D623/D622*100</f>
        <v>0</v>
      </c>
      <c r="I623" s="112">
        <f>E623/E622*100</f>
        <v>0</v>
      </c>
      <c r="J623" s="105">
        <v>0</v>
      </c>
      <c r="K623" s="105">
        <v>0</v>
      </c>
      <c r="L623" s="105">
        <v>0</v>
      </c>
      <c r="M623" s="47" t="s">
        <v>832</v>
      </c>
    </row>
    <row r="624" spans="1:13" s="89" customFormat="1" x14ac:dyDescent="0.2">
      <c r="A624" s="47" t="s">
        <v>565</v>
      </c>
      <c r="B624" s="111">
        <v>3639.114</v>
      </c>
      <c r="C624" s="111">
        <v>23002.347000000002</v>
      </c>
      <c r="D624" s="111">
        <v>2755.4259999999999</v>
      </c>
      <c r="E624" s="111">
        <v>25757.774000000001</v>
      </c>
      <c r="F624" s="111">
        <v>3300.7049999999999</v>
      </c>
      <c r="G624" s="111">
        <v>26401.668000000001</v>
      </c>
      <c r="H624" s="112">
        <f>D624/D622*100</f>
        <v>100</v>
      </c>
      <c r="I624" s="112">
        <f>E624/E622*100</f>
        <v>100</v>
      </c>
      <c r="J624" s="105">
        <f>D624/B624*100</f>
        <v>75.716946487524154</v>
      </c>
      <c r="K624" s="105">
        <f t="shared" ref="K624:L627" si="115">D624/F624*100</f>
        <v>83.479923228522395</v>
      </c>
      <c r="L624" s="105">
        <f t="shared" si="115"/>
        <v>97.561161665997759</v>
      </c>
      <c r="M624" s="47" t="s">
        <v>565</v>
      </c>
    </row>
    <row r="625" spans="1:13" s="89" customFormat="1" x14ac:dyDescent="0.2">
      <c r="A625" s="43" t="s">
        <v>559</v>
      </c>
      <c r="B625" s="111">
        <v>3639.114</v>
      </c>
      <c r="C625" s="111">
        <v>23002.347000000002</v>
      </c>
      <c r="D625" s="111">
        <v>2755.4259999999999</v>
      </c>
      <c r="E625" s="111">
        <v>25757.774000000001</v>
      </c>
      <c r="F625" s="111">
        <v>3300.7049999999999</v>
      </c>
      <c r="G625" s="111">
        <v>26401.668000000001</v>
      </c>
      <c r="H625" s="112">
        <f>H626+H627</f>
        <v>100.00000000000001</v>
      </c>
      <c r="I625" s="112">
        <f>I626+I627</f>
        <v>100</v>
      </c>
      <c r="J625" s="105">
        <f>D625/B625*100</f>
        <v>75.716946487524154</v>
      </c>
      <c r="K625" s="105">
        <f t="shared" si="115"/>
        <v>83.479923228522395</v>
      </c>
      <c r="L625" s="105">
        <f t="shared" si="115"/>
        <v>97.561161665997759</v>
      </c>
      <c r="M625" s="43" t="s">
        <v>560</v>
      </c>
    </row>
    <row r="626" spans="1:13" s="89" customFormat="1" x14ac:dyDescent="0.2">
      <c r="A626" s="47" t="s">
        <v>566</v>
      </c>
      <c r="B626" s="111">
        <v>5.6040000000000001</v>
      </c>
      <c r="C626" s="111">
        <v>110.44799999999999</v>
      </c>
      <c r="D626" s="111">
        <v>50.036999999999999</v>
      </c>
      <c r="E626" s="111">
        <v>160.48500000000001</v>
      </c>
      <c r="F626" s="111">
        <v>42.194000000000003</v>
      </c>
      <c r="G626" s="111">
        <v>270.67399999999998</v>
      </c>
      <c r="H626" s="112">
        <f>D626/D625*100</f>
        <v>1.8159442496368983</v>
      </c>
      <c r="I626" s="112">
        <f>E626/E625*100</f>
        <v>0.6230546164431755</v>
      </c>
      <c r="J626" s="106"/>
      <c r="K626" s="105">
        <f t="shared" si="115"/>
        <v>118.58795089349196</v>
      </c>
      <c r="L626" s="105">
        <f t="shared" si="115"/>
        <v>59.290881281541644</v>
      </c>
      <c r="M626" s="47" t="s">
        <v>566</v>
      </c>
    </row>
    <row r="627" spans="1:13" s="89" customFormat="1" x14ac:dyDescent="0.2">
      <c r="A627" s="47" t="s">
        <v>567</v>
      </c>
      <c r="B627" s="111">
        <v>3633.51</v>
      </c>
      <c r="C627" s="111">
        <v>22891.899000000001</v>
      </c>
      <c r="D627" s="111">
        <v>2705.3890000000001</v>
      </c>
      <c r="E627" s="111">
        <v>25597.289000000001</v>
      </c>
      <c r="F627" s="111">
        <v>3258.511</v>
      </c>
      <c r="G627" s="111">
        <v>26130.993999999999</v>
      </c>
      <c r="H627" s="112">
        <f>D627/D625*100</f>
        <v>98.184055750363115</v>
      </c>
      <c r="I627" s="112">
        <f>E627/E625*100</f>
        <v>99.37694538355683</v>
      </c>
      <c r="J627" s="105">
        <f>D627/B627*100</f>
        <v>74.456627338303733</v>
      </c>
      <c r="K627" s="105">
        <f t="shared" si="115"/>
        <v>83.025314323014413</v>
      </c>
      <c r="L627" s="105">
        <f t="shared" si="115"/>
        <v>97.957578651619613</v>
      </c>
      <c r="M627" s="47" t="s">
        <v>833</v>
      </c>
    </row>
    <row r="628" spans="1:13" s="89" customFormat="1" ht="22.5" x14ac:dyDescent="0.2">
      <c r="A628" s="42" t="s">
        <v>654</v>
      </c>
      <c r="B628" s="111"/>
      <c r="C628" s="111"/>
      <c r="D628" s="111"/>
      <c r="E628" s="111"/>
      <c r="F628" s="111"/>
      <c r="G628" s="111"/>
      <c r="H628" s="113"/>
      <c r="I628" s="113"/>
      <c r="J628" s="113"/>
      <c r="K628" s="113"/>
      <c r="L628" s="113"/>
      <c r="M628" s="42" t="s">
        <v>920</v>
      </c>
    </row>
    <row r="629" spans="1:13" s="89" customFormat="1" x14ac:dyDescent="0.2">
      <c r="A629" s="43" t="s">
        <v>557</v>
      </c>
      <c r="B629" s="111">
        <v>778019.37199999997</v>
      </c>
      <c r="C629" s="111">
        <v>1317558.6270000001</v>
      </c>
      <c r="D629" s="111">
        <v>1174971.202</v>
      </c>
      <c r="E629" s="111">
        <v>2454453.844</v>
      </c>
      <c r="F629" s="111">
        <v>54301.106</v>
      </c>
      <c r="G629" s="111">
        <v>579130.52300000004</v>
      </c>
      <c r="H629" s="112">
        <f>H630+H631</f>
        <v>99.999999999999986</v>
      </c>
      <c r="I629" s="112">
        <f>I630+I631</f>
        <v>100</v>
      </c>
      <c r="J629" s="105">
        <f t="shared" ref="J629:J634" si="116">D629/B629*100</f>
        <v>151.02081571305658</v>
      </c>
      <c r="K629" s="106"/>
      <c r="L629" s="106">
        <f>E629/G629</f>
        <v>4.238170406362781</v>
      </c>
      <c r="M629" s="43" t="s">
        <v>558</v>
      </c>
    </row>
    <row r="630" spans="1:13" s="89" customFormat="1" x14ac:dyDescent="0.2">
      <c r="A630" s="47" t="s">
        <v>564</v>
      </c>
      <c r="B630" s="111">
        <v>6435.6670000000004</v>
      </c>
      <c r="C630" s="111">
        <v>64772.667000000001</v>
      </c>
      <c r="D630" s="111">
        <v>6435.6670000000004</v>
      </c>
      <c r="E630" s="111">
        <v>71208.332999999999</v>
      </c>
      <c r="F630" s="111">
        <v>9007</v>
      </c>
      <c r="G630" s="111">
        <v>67871</v>
      </c>
      <c r="H630" s="112">
        <f>D630/D629*100</f>
        <v>0.5477297646993734</v>
      </c>
      <c r="I630" s="112">
        <f>E630/E629*100</f>
        <v>2.9011885138549789</v>
      </c>
      <c r="J630" s="105">
        <f t="shared" si="116"/>
        <v>100</v>
      </c>
      <c r="K630" s="105">
        <f>D630/F630*100</f>
        <v>71.451837459753534</v>
      </c>
      <c r="L630" s="105">
        <f>E630/G630*100</f>
        <v>104.91717080932945</v>
      </c>
      <c r="M630" s="47" t="s">
        <v>832</v>
      </c>
    </row>
    <row r="631" spans="1:13" s="89" customFormat="1" x14ac:dyDescent="0.2">
      <c r="A631" s="47" t="s">
        <v>565</v>
      </c>
      <c r="B631" s="111">
        <v>771583.70499999996</v>
      </c>
      <c r="C631" s="111">
        <v>1252785.96</v>
      </c>
      <c r="D631" s="111">
        <v>1168535.5349999999</v>
      </c>
      <c r="E631" s="111">
        <v>2383245.5109999999</v>
      </c>
      <c r="F631" s="111">
        <v>45294.106</v>
      </c>
      <c r="G631" s="111">
        <v>511259.52299999999</v>
      </c>
      <c r="H631" s="112">
        <f>D631/D629*100</f>
        <v>99.452270235300617</v>
      </c>
      <c r="I631" s="112">
        <f>E631/E629*100</f>
        <v>97.098811486145024</v>
      </c>
      <c r="J631" s="105">
        <f t="shared" si="116"/>
        <v>151.44637288575191</v>
      </c>
      <c r="K631" s="106"/>
      <c r="L631" s="106">
        <f>E631/G631</f>
        <v>4.6615180818842177</v>
      </c>
      <c r="M631" s="47" t="s">
        <v>565</v>
      </c>
    </row>
    <row r="632" spans="1:13" s="89" customFormat="1" x14ac:dyDescent="0.2">
      <c r="A632" s="43" t="s">
        <v>559</v>
      </c>
      <c r="B632" s="111">
        <v>778019.37199999997</v>
      </c>
      <c r="C632" s="111">
        <v>1317558.6270000001</v>
      </c>
      <c r="D632" s="111">
        <v>1174971.202</v>
      </c>
      <c r="E632" s="111">
        <v>2454453.844</v>
      </c>
      <c r="F632" s="111">
        <v>54301.106</v>
      </c>
      <c r="G632" s="111">
        <v>579130.52300000004</v>
      </c>
      <c r="H632" s="112">
        <f>H633+H634</f>
        <v>100</v>
      </c>
      <c r="I632" s="112">
        <f>I633+I634</f>
        <v>100.00000004074225</v>
      </c>
      <c r="J632" s="105">
        <f t="shared" si="116"/>
        <v>151.02081571305658</v>
      </c>
      <c r="K632" s="106"/>
      <c r="L632" s="106">
        <f>E632/G632</f>
        <v>4.238170406362781</v>
      </c>
      <c r="M632" s="43" t="s">
        <v>560</v>
      </c>
    </row>
    <row r="633" spans="1:13" s="89" customFormat="1" x14ac:dyDescent="0.2">
      <c r="A633" s="47" t="s">
        <v>566</v>
      </c>
      <c r="B633" s="111">
        <v>2747.6790000000001</v>
      </c>
      <c r="C633" s="111">
        <v>16939.135999999999</v>
      </c>
      <c r="D633" s="111">
        <v>628.11400000000003</v>
      </c>
      <c r="E633" s="111">
        <v>17627.237000000001</v>
      </c>
      <c r="F633" s="111">
        <v>869.04899999999998</v>
      </c>
      <c r="G633" s="111">
        <v>15752.735000000001</v>
      </c>
      <c r="H633" s="112">
        <f>D633/D632*100</f>
        <v>5.3457820832616458E-2</v>
      </c>
      <c r="I633" s="112">
        <f>E633/E632*100</f>
        <v>0.71817349684902043</v>
      </c>
      <c r="J633" s="105">
        <f t="shared" si="116"/>
        <v>22.859802764442279</v>
      </c>
      <c r="K633" s="105">
        <f>D633/F633*100</f>
        <v>72.276016657288594</v>
      </c>
      <c r="L633" s="105">
        <f>E633/G633*100</f>
        <v>111.89953363653996</v>
      </c>
      <c r="M633" s="47" t="s">
        <v>566</v>
      </c>
    </row>
    <row r="634" spans="1:13" s="89" customFormat="1" x14ac:dyDescent="0.2">
      <c r="A634" s="47" t="s">
        <v>567</v>
      </c>
      <c r="B634" s="111">
        <v>775271.69299999997</v>
      </c>
      <c r="C634" s="111">
        <v>1300619.4909999999</v>
      </c>
      <c r="D634" s="111">
        <v>1174343.088</v>
      </c>
      <c r="E634" s="111">
        <v>2436826.608</v>
      </c>
      <c r="F634" s="111">
        <v>53432.057000000001</v>
      </c>
      <c r="G634" s="111">
        <v>563377.78799999994</v>
      </c>
      <c r="H634" s="112">
        <f>D634/D632*100</f>
        <v>99.94654217916738</v>
      </c>
      <c r="I634" s="112">
        <f>E634/E632*100</f>
        <v>99.281826543893231</v>
      </c>
      <c r="J634" s="105">
        <f t="shared" si="116"/>
        <v>151.47503753887219</v>
      </c>
      <c r="K634" s="106"/>
      <c r="L634" s="106">
        <f>E634/G634</f>
        <v>4.325386374657711</v>
      </c>
      <c r="M634" s="47" t="s">
        <v>833</v>
      </c>
    </row>
    <row r="635" spans="1:13" s="89" customFormat="1" ht="33.75" x14ac:dyDescent="0.2">
      <c r="A635" s="42" t="s">
        <v>655</v>
      </c>
      <c r="B635" s="111"/>
      <c r="C635" s="111"/>
      <c r="D635" s="111"/>
      <c r="E635" s="111"/>
      <c r="F635" s="111"/>
      <c r="G635" s="111"/>
      <c r="H635" s="113"/>
      <c r="I635" s="113"/>
      <c r="J635" s="113"/>
      <c r="K635" s="113"/>
      <c r="L635" s="113"/>
      <c r="M635" s="42" t="s">
        <v>921</v>
      </c>
    </row>
    <row r="636" spans="1:13" s="89" customFormat="1" x14ac:dyDescent="0.2">
      <c r="A636" s="43" t="s">
        <v>557</v>
      </c>
      <c r="B636" s="111">
        <v>6330931.3490000004</v>
      </c>
      <c r="C636" s="111">
        <v>34008629.189999998</v>
      </c>
      <c r="D636" s="111">
        <v>5247513.8660000004</v>
      </c>
      <c r="E636" s="111">
        <v>39226030.619999997</v>
      </c>
      <c r="F636" s="111">
        <v>5477457.216</v>
      </c>
      <c r="G636" s="111">
        <v>38136430.355999999</v>
      </c>
      <c r="H636" s="112">
        <f>H637+H638</f>
        <v>100</v>
      </c>
      <c r="I636" s="112">
        <f>I637+I638</f>
        <v>100.00000000254933</v>
      </c>
      <c r="J636" s="105">
        <f t="shared" ref="J636:J641" si="117">D636/B636*100</f>
        <v>82.886917843910425</v>
      </c>
      <c r="K636" s="105">
        <f t="shared" ref="K636:L639" si="118">D636/F636*100</f>
        <v>95.802005548700222</v>
      </c>
      <c r="L636" s="105">
        <f t="shared" si="118"/>
        <v>102.85711130755732</v>
      </c>
      <c r="M636" s="43" t="s">
        <v>558</v>
      </c>
    </row>
    <row r="637" spans="1:13" s="89" customFormat="1" x14ac:dyDescent="0.2">
      <c r="A637" s="47" t="s">
        <v>564</v>
      </c>
      <c r="B637" s="111">
        <v>344344.41700000002</v>
      </c>
      <c r="C637" s="111">
        <v>2538995.9950000001</v>
      </c>
      <c r="D637" s="111">
        <v>344344.41700000002</v>
      </c>
      <c r="E637" s="111">
        <v>2883340.4130000002</v>
      </c>
      <c r="F637" s="111">
        <v>350480.08199999999</v>
      </c>
      <c r="G637" s="111">
        <v>2884791.7379999999</v>
      </c>
      <c r="H637" s="112">
        <f>D637/D636*100</f>
        <v>6.5620487299918651</v>
      </c>
      <c r="I637" s="112">
        <f>E637/E636*100</f>
        <v>7.3505791114380177</v>
      </c>
      <c r="J637" s="105">
        <f t="shared" si="117"/>
        <v>100</v>
      </c>
      <c r="K637" s="105">
        <f t="shared" si="118"/>
        <v>98.24935415302717</v>
      </c>
      <c r="L637" s="105">
        <f t="shared" si="118"/>
        <v>99.94969047571503</v>
      </c>
      <c r="M637" s="47" t="s">
        <v>832</v>
      </c>
    </row>
    <row r="638" spans="1:13" s="89" customFormat="1" x14ac:dyDescent="0.2">
      <c r="A638" s="47" t="s">
        <v>565</v>
      </c>
      <c r="B638" s="111">
        <v>5986586.932</v>
      </c>
      <c r="C638" s="111">
        <v>31469633.193999998</v>
      </c>
      <c r="D638" s="111">
        <v>4903169.449</v>
      </c>
      <c r="E638" s="111">
        <v>36342690.207999997</v>
      </c>
      <c r="F638" s="111">
        <v>5126977.1339999996</v>
      </c>
      <c r="G638" s="111">
        <v>35251638.618000001</v>
      </c>
      <c r="H638" s="112">
        <f>D638/D636*100</f>
        <v>93.437951270008128</v>
      </c>
      <c r="I638" s="112">
        <f>E638/E636*100</f>
        <v>92.649420891111305</v>
      </c>
      <c r="J638" s="105">
        <f t="shared" si="117"/>
        <v>81.902584973604448</v>
      </c>
      <c r="K638" s="105">
        <f t="shared" si="118"/>
        <v>95.634704833852297</v>
      </c>
      <c r="L638" s="105">
        <f t="shared" si="118"/>
        <v>103.09503794085444</v>
      </c>
      <c r="M638" s="47" t="s">
        <v>565</v>
      </c>
    </row>
    <row r="639" spans="1:13" s="89" customFormat="1" x14ac:dyDescent="0.2">
      <c r="A639" s="43" t="s">
        <v>559</v>
      </c>
      <c r="B639" s="111">
        <v>6330931.3490000004</v>
      </c>
      <c r="C639" s="111">
        <v>34008629.189999998</v>
      </c>
      <c r="D639" s="111">
        <v>5247513.8660000004</v>
      </c>
      <c r="E639" s="111">
        <v>39226030.619999997</v>
      </c>
      <c r="F639" s="111">
        <v>5477457.216</v>
      </c>
      <c r="G639" s="111">
        <v>38136430.355999999</v>
      </c>
      <c r="H639" s="112">
        <f>H640+H641</f>
        <v>100</v>
      </c>
      <c r="I639" s="112">
        <f>I640+I641</f>
        <v>100</v>
      </c>
      <c r="J639" s="105">
        <f t="shared" si="117"/>
        <v>82.886917843910425</v>
      </c>
      <c r="K639" s="105">
        <f t="shared" si="118"/>
        <v>95.802005548700222</v>
      </c>
      <c r="L639" s="105">
        <f t="shared" si="118"/>
        <v>102.85711130755732</v>
      </c>
      <c r="M639" s="43" t="s">
        <v>560</v>
      </c>
    </row>
    <row r="640" spans="1:13" s="89" customFormat="1" x14ac:dyDescent="0.2">
      <c r="A640" s="47" t="s">
        <v>566</v>
      </c>
      <c r="B640" s="111">
        <v>670844.99</v>
      </c>
      <c r="C640" s="111">
        <v>1284601.75</v>
      </c>
      <c r="D640" s="111">
        <v>581021.66</v>
      </c>
      <c r="E640" s="111">
        <v>1849964.0290000001</v>
      </c>
      <c r="F640" s="111">
        <v>72368.281000000003</v>
      </c>
      <c r="G640" s="111">
        <v>236518.81899999999</v>
      </c>
      <c r="H640" s="112">
        <f>D640/D639*100</f>
        <v>11.07232252904732</v>
      </c>
      <c r="I640" s="112">
        <f>E640/E639*100</f>
        <v>4.7161642403265942</v>
      </c>
      <c r="J640" s="105">
        <f t="shared" si="117"/>
        <v>86.610419494971566</v>
      </c>
      <c r="K640" s="106"/>
      <c r="L640" s="106"/>
      <c r="M640" s="47" t="s">
        <v>566</v>
      </c>
    </row>
    <row r="641" spans="1:13" s="89" customFormat="1" x14ac:dyDescent="0.2">
      <c r="A641" s="47" t="s">
        <v>567</v>
      </c>
      <c r="B641" s="111">
        <v>5660086.3590000002</v>
      </c>
      <c r="C641" s="111">
        <v>32724027.438999999</v>
      </c>
      <c r="D641" s="111">
        <v>4666492.2060000002</v>
      </c>
      <c r="E641" s="111">
        <v>37376066.590999998</v>
      </c>
      <c r="F641" s="111">
        <v>5405088.9349999996</v>
      </c>
      <c r="G641" s="111">
        <v>37899911.537</v>
      </c>
      <c r="H641" s="112">
        <f>D641/D639*100</f>
        <v>88.927677470952688</v>
      </c>
      <c r="I641" s="112">
        <f>E641/E639*100</f>
        <v>95.283835759673408</v>
      </c>
      <c r="J641" s="105">
        <f t="shared" si="117"/>
        <v>82.445600826918408</v>
      </c>
      <c r="K641" s="105">
        <f>D641/F641*100</f>
        <v>86.335160477798894</v>
      </c>
      <c r="L641" s="105">
        <f>E641/G641*100</f>
        <v>98.617820135309302</v>
      </c>
      <c r="M641" s="47" t="s">
        <v>833</v>
      </c>
    </row>
    <row r="642" spans="1:13" s="89" customFormat="1" ht="33.75" x14ac:dyDescent="0.2">
      <c r="A642" s="42" t="s">
        <v>656</v>
      </c>
      <c r="B642" s="111"/>
      <c r="C642" s="111"/>
      <c r="D642" s="111"/>
      <c r="E642" s="111"/>
      <c r="F642" s="111"/>
      <c r="G642" s="111"/>
      <c r="H642" s="113"/>
      <c r="I642" s="113"/>
      <c r="J642" s="113"/>
      <c r="K642" s="113"/>
      <c r="L642" s="113"/>
      <c r="M642" s="42" t="s">
        <v>922</v>
      </c>
    </row>
    <row r="643" spans="1:13" s="89" customFormat="1" x14ac:dyDescent="0.2">
      <c r="A643" s="43" t="s">
        <v>557</v>
      </c>
      <c r="B643" s="111">
        <v>688.94399999999996</v>
      </c>
      <c r="C643" s="111">
        <v>4912.8720000000003</v>
      </c>
      <c r="D643" s="111">
        <v>813.61500000000001</v>
      </c>
      <c r="E643" s="111">
        <v>5726.4870000000001</v>
      </c>
      <c r="F643" s="111">
        <v>649.76800000000003</v>
      </c>
      <c r="G643" s="111">
        <v>6070.9769999999999</v>
      </c>
      <c r="H643" s="112">
        <f>H644+H645</f>
        <v>100.00012290825512</v>
      </c>
      <c r="I643" s="112">
        <f>I644+I645</f>
        <v>100</v>
      </c>
      <c r="J643" s="105">
        <f t="shared" ref="J643:J648" si="119">D643/B643*100</f>
        <v>118.09595554936251</v>
      </c>
      <c r="K643" s="105">
        <f t="shared" ref="K643:L646" si="120">D643/F643*100</f>
        <v>125.21623102399626</v>
      </c>
      <c r="L643" s="105">
        <f t="shared" si="120"/>
        <v>94.325625018839645</v>
      </c>
      <c r="M643" s="43" t="s">
        <v>558</v>
      </c>
    </row>
    <row r="644" spans="1:13" s="89" customFormat="1" x14ac:dyDescent="0.2">
      <c r="A644" s="47" t="s">
        <v>564</v>
      </c>
      <c r="B644" s="111">
        <v>69.497</v>
      </c>
      <c r="C644" s="111">
        <v>1248.2370000000001</v>
      </c>
      <c r="D644" s="111">
        <v>69.497</v>
      </c>
      <c r="E644" s="111">
        <v>1317.7329999999999</v>
      </c>
      <c r="F644" s="111">
        <v>135.416</v>
      </c>
      <c r="G644" s="111">
        <v>1113.7439999999999</v>
      </c>
      <c r="H644" s="112">
        <f>D644/D643*100</f>
        <v>8.541755006975043</v>
      </c>
      <c r="I644" s="112">
        <f>E644/E643*100</f>
        <v>23.011193424520126</v>
      </c>
      <c r="J644" s="105">
        <f t="shared" si="119"/>
        <v>100</v>
      </c>
      <c r="K644" s="105">
        <f t="shared" si="120"/>
        <v>51.321114196254506</v>
      </c>
      <c r="L644" s="105">
        <f t="shared" si="120"/>
        <v>118.3156093321266</v>
      </c>
      <c r="M644" s="47" t="s">
        <v>832</v>
      </c>
    </row>
    <row r="645" spans="1:13" s="89" customFormat="1" x14ac:dyDescent="0.2">
      <c r="A645" s="47" t="s">
        <v>565</v>
      </c>
      <c r="B645" s="111">
        <v>619.447</v>
      </c>
      <c r="C645" s="111">
        <v>3664.6350000000002</v>
      </c>
      <c r="D645" s="111">
        <v>744.11900000000003</v>
      </c>
      <c r="E645" s="111">
        <v>4408.7539999999999</v>
      </c>
      <c r="F645" s="111">
        <v>514.35199999999998</v>
      </c>
      <c r="G645" s="111">
        <v>4957.2330000000002</v>
      </c>
      <c r="H645" s="112">
        <f>D645/D643*100</f>
        <v>91.458367901280084</v>
      </c>
      <c r="I645" s="112">
        <f>E645/E643*100</f>
        <v>76.98880657547987</v>
      </c>
      <c r="J645" s="105">
        <f t="shared" si="119"/>
        <v>120.12633849223582</v>
      </c>
      <c r="K645" s="105">
        <f t="shared" si="120"/>
        <v>144.67115905061127</v>
      </c>
      <c r="L645" s="105">
        <f t="shared" si="120"/>
        <v>88.935783329127347</v>
      </c>
      <c r="M645" s="47" t="s">
        <v>565</v>
      </c>
    </row>
    <row r="646" spans="1:13" s="89" customFormat="1" x14ac:dyDescent="0.2">
      <c r="A646" s="43" t="s">
        <v>559</v>
      </c>
      <c r="B646" s="111">
        <v>688.94399999999996</v>
      </c>
      <c r="C646" s="111">
        <v>4912.8720000000003</v>
      </c>
      <c r="D646" s="111">
        <v>813.61500000000001</v>
      </c>
      <c r="E646" s="111">
        <v>5726.4870000000001</v>
      </c>
      <c r="F646" s="111">
        <v>649.76800000000003</v>
      </c>
      <c r="G646" s="111">
        <v>6070.9769999999999</v>
      </c>
      <c r="H646" s="112">
        <f>H647+H648</f>
        <v>100</v>
      </c>
      <c r="I646" s="112">
        <f>I647+I648</f>
        <v>100</v>
      </c>
      <c r="J646" s="105">
        <f t="shared" si="119"/>
        <v>118.09595554936251</v>
      </c>
      <c r="K646" s="105">
        <f t="shared" si="120"/>
        <v>125.21623102399626</v>
      </c>
      <c r="L646" s="105">
        <f t="shared" si="120"/>
        <v>94.325625018839645</v>
      </c>
      <c r="M646" s="43" t="s">
        <v>560</v>
      </c>
    </row>
    <row r="647" spans="1:13" s="89" customFormat="1" x14ac:dyDescent="0.2">
      <c r="A647" s="47" t="s">
        <v>566</v>
      </c>
      <c r="B647" s="111">
        <v>266.78800000000001</v>
      </c>
      <c r="C647" s="111">
        <v>267.39999999999998</v>
      </c>
      <c r="D647" s="111">
        <v>28.06</v>
      </c>
      <c r="E647" s="111">
        <v>295.45999999999998</v>
      </c>
      <c r="F647" s="111">
        <v>6.01</v>
      </c>
      <c r="G647" s="111">
        <v>85.56</v>
      </c>
      <c r="H647" s="112">
        <f>D647/D646*100</f>
        <v>3.4488056390307458</v>
      </c>
      <c r="I647" s="112">
        <f>E647/E646*100</f>
        <v>5.159533235646915</v>
      </c>
      <c r="J647" s="105">
        <f t="shared" si="119"/>
        <v>10.517714439929831</v>
      </c>
      <c r="K647" s="106">
        <f>D647/F647</f>
        <v>4.668885191347754</v>
      </c>
      <c r="L647" s="106">
        <f>E647/G647</f>
        <v>3.4532491818606821</v>
      </c>
      <c r="M647" s="47" t="s">
        <v>566</v>
      </c>
    </row>
    <row r="648" spans="1:13" s="89" customFormat="1" x14ac:dyDescent="0.2">
      <c r="A648" s="47" t="s">
        <v>567</v>
      </c>
      <c r="B648" s="111">
        <v>422.15600000000001</v>
      </c>
      <c r="C648" s="111">
        <v>4645.4719999999998</v>
      </c>
      <c r="D648" s="111">
        <v>785.55499999999995</v>
      </c>
      <c r="E648" s="111">
        <v>5431.027</v>
      </c>
      <c r="F648" s="111">
        <v>643.75800000000004</v>
      </c>
      <c r="G648" s="111">
        <v>5985.4170000000004</v>
      </c>
      <c r="H648" s="112">
        <f>D648/D646*100</f>
        <v>96.551194360969248</v>
      </c>
      <c r="I648" s="112">
        <f>E648/E646*100</f>
        <v>94.840466764353081</v>
      </c>
      <c r="J648" s="105">
        <f t="shared" si="119"/>
        <v>186.08168544329581</v>
      </c>
      <c r="K648" s="105">
        <f>D648/F648*100</f>
        <v>122.02644471991026</v>
      </c>
      <c r="L648" s="105">
        <f>E648/G648*100</f>
        <v>90.73765453601645</v>
      </c>
      <c r="M648" s="47" t="s">
        <v>833</v>
      </c>
    </row>
    <row r="649" spans="1:13" s="89" customFormat="1" ht="22.5" x14ac:dyDescent="0.2">
      <c r="A649" s="42" t="s">
        <v>657</v>
      </c>
      <c r="B649" s="111"/>
      <c r="C649" s="111"/>
      <c r="D649" s="111"/>
      <c r="E649" s="111"/>
      <c r="F649" s="111"/>
      <c r="G649" s="111"/>
      <c r="H649" s="113"/>
      <c r="I649" s="113"/>
      <c r="J649" s="113"/>
      <c r="K649" s="113"/>
      <c r="L649" s="113"/>
      <c r="M649" s="42" t="s">
        <v>923</v>
      </c>
    </row>
    <row r="650" spans="1:13" s="89" customFormat="1" x14ac:dyDescent="0.2">
      <c r="A650" s="43" t="s">
        <v>557</v>
      </c>
      <c r="B650" s="111">
        <v>127.532</v>
      </c>
      <c r="C650" s="111">
        <v>990.34500000000003</v>
      </c>
      <c r="D650" s="111">
        <v>393.91500000000002</v>
      </c>
      <c r="E650" s="111">
        <v>1384.26</v>
      </c>
      <c r="F650" s="111">
        <v>234.43100000000001</v>
      </c>
      <c r="G650" s="111">
        <v>2155.5039999999999</v>
      </c>
      <c r="H650" s="112">
        <f>H651+H652</f>
        <v>100</v>
      </c>
      <c r="I650" s="112">
        <f>I651+I652</f>
        <v>100</v>
      </c>
      <c r="J650" s="106">
        <f>D650/B650</f>
        <v>3.0887541950255626</v>
      </c>
      <c r="K650" s="105">
        <f t="shared" ref="K650:L653" si="121">D650/F650*100</f>
        <v>168.03025197179554</v>
      </c>
      <c r="L650" s="105">
        <f t="shared" si="121"/>
        <v>64.21978340100506</v>
      </c>
      <c r="M650" s="43" t="s">
        <v>558</v>
      </c>
    </row>
    <row r="651" spans="1:13" s="89" customFormat="1" x14ac:dyDescent="0.2">
      <c r="A651" s="47" t="s">
        <v>564</v>
      </c>
      <c r="B651" s="111">
        <v>11.584</v>
      </c>
      <c r="C651" s="111">
        <v>117.842</v>
      </c>
      <c r="D651" s="111">
        <v>11.584</v>
      </c>
      <c r="E651" s="111">
        <v>129.42599999999999</v>
      </c>
      <c r="F651" s="111">
        <v>15.417999999999999</v>
      </c>
      <c r="G651" s="111">
        <v>207.762</v>
      </c>
      <c r="H651" s="112">
        <f>D651/D650*100</f>
        <v>2.9407359455720141</v>
      </c>
      <c r="I651" s="112">
        <f>E651/E650*100</f>
        <v>9.3498331238351167</v>
      </c>
      <c r="J651" s="105">
        <f>D651/B651*100</f>
        <v>100</v>
      </c>
      <c r="K651" s="105">
        <f t="shared" si="121"/>
        <v>75.132961473602293</v>
      </c>
      <c r="L651" s="105">
        <f t="shared" si="121"/>
        <v>62.295318681953383</v>
      </c>
      <c r="M651" s="47" t="s">
        <v>832</v>
      </c>
    </row>
    <row r="652" spans="1:13" s="89" customFormat="1" x14ac:dyDescent="0.2">
      <c r="A652" s="47" t="s">
        <v>565</v>
      </c>
      <c r="B652" s="111">
        <v>115.94799999999999</v>
      </c>
      <c r="C652" s="111">
        <v>872.50300000000004</v>
      </c>
      <c r="D652" s="111">
        <v>382.33100000000002</v>
      </c>
      <c r="E652" s="111">
        <v>1254.8340000000001</v>
      </c>
      <c r="F652" s="111">
        <v>219.01300000000001</v>
      </c>
      <c r="G652" s="111">
        <v>1947.742</v>
      </c>
      <c r="H652" s="112">
        <f>D652/D650*100</f>
        <v>97.059264054427985</v>
      </c>
      <c r="I652" s="112">
        <f>E652/E650*100</f>
        <v>90.650166876164889</v>
      </c>
      <c r="J652" s="106">
        <f>D652/B652</f>
        <v>3.2974350570945599</v>
      </c>
      <c r="K652" s="105">
        <f t="shared" si="121"/>
        <v>174.570002693904</v>
      </c>
      <c r="L652" s="105">
        <f t="shared" si="121"/>
        <v>64.425062456937326</v>
      </c>
      <c r="M652" s="47" t="s">
        <v>565</v>
      </c>
    </row>
    <row r="653" spans="1:13" s="89" customFormat="1" x14ac:dyDescent="0.2">
      <c r="A653" s="43" t="s">
        <v>559</v>
      </c>
      <c r="B653" s="111">
        <v>127.532</v>
      </c>
      <c r="C653" s="111">
        <v>990.34500000000003</v>
      </c>
      <c r="D653" s="111">
        <v>393.91500000000002</v>
      </c>
      <c r="E653" s="111">
        <v>1384.26</v>
      </c>
      <c r="F653" s="111">
        <v>234.43100000000001</v>
      </c>
      <c r="G653" s="111">
        <v>2155.5039999999999</v>
      </c>
      <c r="H653" s="112">
        <f>H654+H655</f>
        <v>100</v>
      </c>
      <c r="I653" s="112">
        <f>I654+I655</f>
        <v>100</v>
      </c>
      <c r="J653" s="106">
        <f>D653/B653</f>
        <v>3.0887541950255626</v>
      </c>
      <c r="K653" s="105">
        <f t="shared" si="121"/>
        <v>168.03025197179554</v>
      </c>
      <c r="L653" s="105">
        <f t="shared" si="121"/>
        <v>64.21978340100506</v>
      </c>
      <c r="M653" s="43" t="s">
        <v>560</v>
      </c>
    </row>
    <row r="654" spans="1:13" s="89" customFormat="1" x14ac:dyDescent="0.2">
      <c r="A654" s="47" t="s">
        <v>566</v>
      </c>
      <c r="B654" s="111">
        <v>54.15</v>
      </c>
      <c r="C654" s="111">
        <v>90.35</v>
      </c>
      <c r="D654" s="111">
        <v>108.705</v>
      </c>
      <c r="E654" s="111">
        <v>199.05500000000001</v>
      </c>
      <c r="F654" s="111">
        <v>0</v>
      </c>
      <c r="G654" s="111">
        <v>2.3420000000000001</v>
      </c>
      <c r="H654" s="112">
        <f>D654/D653*100</f>
        <v>27.596054986481853</v>
      </c>
      <c r="I654" s="112">
        <f>E654/E653*100</f>
        <v>14.379885281666741</v>
      </c>
      <c r="J654" s="106">
        <f>D654/B654</f>
        <v>2.0074792243767314</v>
      </c>
      <c r="K654" s="105">
        <v>0</v>
      </c>
      <c r="L654" s="106"/>
      <c r="M654" s="47" t="s">
        <v>566</v>
      </c>
    </row>
    <row r="655" spans="1:13" s="89" customFormat="1" x14ac:dyDescent="0.2">
      <c r="A655" s="47" t="s">
        <v>567</v>
      </c>
      <c r="B655" s="111">
        <v>73.382000000000005</v>
      </c>
      <c r="C655" s="111">
        <v>899.995</v>
      </c>
      <c r="D655" s="111">
        <v>285.20999999999998</v>
      </c>
      <c r="E655" s="111">
        <v>1185.2049999999999</v>
      </c>
      <c r="F655" s="111">
        <v>234.43100000000001</v>
      </c>
      <c r="G655" s="111">
        <v>2153.163</v>
      </c>
      <c r="H655" s="112">
        <f>D655/D653*100</f>
        <v>72.40394501351814</v>
      </c>
      <c r="I655" s="112">
        <f>E655/E653*100</f>
        <v>85.620114718333255</v>
      </c>
      <c r="J655" s="106">
        <f>D655/B655</f>
        <v>3.8866479518137957</v>
      </c>
      <c r="K655" s="105">
        <f>D655/F655*100</f>
        <v>121.66053124373481</v>
      </c>
      <c r="L655" s="105">
        <f>E655/G655*100</f>
        <v>55.044834041825908</v>
      </c>
      <c r="M655" s="47" t="s">
        <v>833</v>
      </c>
    </row>
    <row r="656" spans="1:13" s="89" customFormat="1" ht="56.25" x14ac:dyDescent="0.2">
      <c r="A656" s="42" t="s">
        <v>658</v>
      </c>
      <c r="B656" s="111"/>
      <c r="C656" s="111"/>
      <c r="D656" s="111"/>
      <c r="E656" s="111"/>
      <c r="F656" s="111"/>
      <c r="G656" s="111"/>
      <c r="H656" s="113"/>
      <c r="I656" s="113"/>
      <c r="J656" s="113"/>
      <c r="K656" s="113"/>
      <c r="L656" s="113"/>
      <c r="M656" s="42" t="s">
        <v>924</v>
      </c>
    </row>
    <row r="657" spans="1:13" s="89" customFormat="1" x14ac:dyDescent="0.2">
      <c r="A657" s="43" t="s">
        <v>557</v>
      </c>
      <c r="B657" s="111">
        <v>710.08</v>
      </c>
      <c r="C657" s="111">
        <v>7934.4859999999999</v>
      </c>
      <c r="D657" s="111">
        <v>845.78800000000001</v>
      </c>
      <c r="E657" s="111">
        <v>8780.2739999999994</v>
      </c>
      <c r="F657" s="111">
        <v>1526.479</v>
      </c>
      <c r="G657" s="111">
        <v>10755.21</v>
      </c>
      <c r="H657" s="112">
        <f>H658+H659</f>
        <v>100</v>
      </c>
      <c r="I657" s="112">
        <f>I658+I659</f>
        <v>100</v>
      </c>
      <c r="J657" s="105">
        <f>D657/B657*100</f>
        <v>119.11164939161785</v>
      </c>
      <c r="K657" s="105">
        <f t="shared" ref="K657:L662" si="122">D657/F657*100</f>
        <v>55.407771741373445</v>
      </c>
      <c r="L657" s="105">
        <f t="shared" si="122"/>
        <v>81.637401780160502</v>
      </c>
      <c r="M657" s="43" t="s">
        <v>558</v>
      </c>
    </row>
    <row r="658" spans="1:13" s="89" customFormat="1" x14ac:dyDescent="0.2">
      <c r="A658" s="47" t="s">
        <v>564</v>
      </c>
      <c r="B658" s="111">
        <v>0</v>
      </c>
      <c r="C658" s="111">
        <v>2073.596</v>
      </c>
      <c r="D658" s="111">
        <v>0</v>
      </c>
      <c r="E658" s="111">
        <v>2073.596</v>
      </c>
      <c r="F658" s="111">
        <v>492.30700000000002</v>
      </c>
      <c r="G658" s="111">
        <v>4491.8100000000004</v>
      </c>
      <c r="H658" s="112">
        <f>D658/D657*100</f>
        <v>0</v>
      </c>
      <c r="I658" s="112">
        <f>E658/E657*100</f>
        <v>23.61652950693794</v>
      </c>
      <c r="J658" s="105">
        <v>0</v>
      </c>
      <c r="K658" s="105">
        <f t="shared" si="122"/>
        <v>0</v>
      </c>
      <c r="L658" s="105">
        <f t="shared" si="122"/>
        <v>46.163929462733286</v>
      </c>
      <c r="M658" s="47" t="s">
        <v>832</v>
      </c>
    </row>
    <row r="659" spans="1:13" s="89" customFormat="1" x14ac:dyDescent="0.2">
      <c r="A659" s="47" t="s">
        <v>565</v>
      </c>
      <c r="B659" s="111">
        <v>710.08</v>
      </c>
      <c r="C659" s="111">
        <v>5860.89</v>
      </c>
      <c r="D659" s="111">
        <v>845.78800000000001</v>
      </c>
      <c r="E659" s="111">
        <v>6706.6779999999999</v>
      </c>
      <c r="F659" s="111">
        <v>1034.172</v>
      </c>
      <c r="G659" s="111">
        <v>6263.4</v>
      </c>
      <c r="H659" s="112">
        <f>D659/D657*100</f>
        <v>100</v>
      </c>
      <c r="I659" s="112">
        <f>E659/E657*100</f>
        <v>76.383470493062063</v>
      </c>
      <c r="J659" s="105">
        <f>D659/B659*100</f>
        <v>119.11164939161785</v>
      </c>
      <c r="K659" s="105">
        <f t="shared" si="122"/>
        <v>81.784074602677322</v>
      </c>
      <c r="L659" s="105">
        <f t="shared" si="122"/>
        <v>107.07727432384968</v>
      </c>
      <c r="M659" s="47" t="s">
        <v>565</v>
      </c>
    </row>
    <row r="660" spans="1:13" s="89" customFormat="1" x14ac:dyDescent="0.2">
      <c r="A660" s="43" t="s">
        <v>559</v>
      </c>
      <c r="B660" s="111">
        <v>710.08</v>
      </c>
      <c r="C660" s="111">
        <v>7934.4859999999999</v>
      </c>
      <c r="D660" s="111">
        <v>845.78800000000001</v>
      </c>
      <c r="E660" s="111">
        <v>8780.2739999999994</v>
      </c>
      <c r="F660" s="111">
        <v>1526.479</v>
      </c>
      <c r="G660" s="111">
        <v>10755.21</v>
      </c>
      <c r="H660" s="112">
        <f>H661+H662</f>
        <v>100</v>
      </c>
      <c r="I660" s="112">
        <f>I661+I662</f>
        <v>100.00000000000001</v>
      </c>
      <c r="J660" s="105">
        <f>D660/B660*100</f>
        <v>119.11164939161785</v>
      </c>
      <c r="K660" s="105">
        <f t="shared" si="122"/>
        <v>55.407771741373445</v>
      </c>
      <c r="L660" s="105">
        <f t="shared" si="122"/>
        <v>81.637401780160502</v>
      </c>
      <c r="M660" s="43" t="s">
        <v>560</v>
      </c>
    </row>
    <row r="661" spans="1:13" s="89" customFormat="1" x14ac:dyDescent="0.2">
      <c r="A661" s="47" t="s">
        <v>566</v>
      </c>
      <c r="B661" s="111">
        <v>0</v>
      </c>
      <c r="C661" s="111">
        <v>40.682000000000002</v>
      </c>
      <c r="D661" s="111">
        <v>0</v>
      </c>
      <c r="E661" s="111">
        <v>40.682000000000002</v>
      </c>
      <c r="F661" s="111">
        <v>20.446000000000002</v>
      </c>
      <c r="G661" s="111">
        <v>57.960999999999999</v>
      </c>
      <c r="H661" s="112">
        <f>D661/D660*100</f>
        <v>0</v>
      </c>
      <c r="I661" s="112">
        <f>E661/E660*100</f>
        <v>0.46333405996213789</v>
      </c>
      <c r="J661" s="105">
        <v>0</v>
      </c>
      <c r="K661" s="105">
        <f t="shared" si="122"/>
        <v>0</v>
      </c>
      <c r="L661" s="105">
        <f t="shared" si="122"/>
        <v>70.188575076344435</v>
      </c>
      <c r="M661" s="47" t="s">
        <v>566</v>
      </c>
    </row>
    <row r="662" spans="1:13" s="89" customFormat="1" x14ac:dyDescent="0.2">
      <c r="A662" s="47" t="s">
        <v>567</v>
      </c>
      <c r="B662" s="111">
        <v>710.08</v>
      </c>
      <c r="C662" s="111">
        <v>7893.8040000000001</v>
      </c>
      <c r="D662" s="111">
        <v>845.78800000000001</v>
      </c>
      <c r="E662" s="111">
        <v>8739.5920000000006</v>
      </c>
      <c r="F662" s="111">
        <v>1506.0340000000001</v>
      </c>
      <c r="G662" s="111">
        <v>10697.249</v>
      </c>
      <c r="H662" s="112">
        <f>D662/D660*100</f>
        <v>100</v>
      </c>
      <c r="I662" s="112">
        <f>E662/E660*100</f>
        <v>99.536665940037878</v>
      </c>
      <c r="J662" s="105">
        <f>D662/B662*100</f>
        <v>119.11164939161785</v>
      </c>
      <c r="K662" s="105">
        <f t="shared" si="122"/>
        <v>56.1599538921432</v>
      </c>
      <c r="L662" s="105">
        <f t="shared" si="122"/>
        <v>81.699435060359917</v>
      </c>
      <c r="M662" s="47" t="s">
        <v>833</v>
      </c>
    </row>
    <row r="663" spans="1:13" s="89" customFormat="1" ht="67.5" x14ac:dyDescent="0.2">
      <c r="A663" s="42" t="s">
        <v>659</v>
      </c>
      <c r="B663" s="111"/>
      <c r="C663" s="111"/>
      <c r="D663" s="111"/>
      <c r="E663" s="111"/>
      <c r="F663" s="111"/>
      <c r="G663" s="111"/>
      <c r="H663" s="113"/>
      <c r="I663" s="113"/>
      <c r="J663" s="113"/>
      <c r="K663" s="113"/>
      <c r="L663" s="113"/>
      <c r="M663" s="42" t="s">
        <v>925</v>
      </c>
    </row>
    <row r="664" spans="1:13" s="89" customFormat="1" x14ac:dyDescent="0.2">
      <c r="A664" s="43" t="s">
        <v>557</v>
      </c>
      <c r="B664" s="111">
        <v>5774.9120000000003</v>
      </c>
      <c r="C664" s="111">
        <v>37615.506000000001</v>
      </c>
      <c r="D664" s="111">
        <v>5349.5609999999997</v>
      </c>
      <c r="E664" s="111">
        <v>42965.067000000003</v>
      </c>
      <c r="F664" s="111">
        <v>6931.4219999999996</v>
      </c>
      <c r="G664" s="111">
        <v>54839.697999999997</v>
      </c>
      <c r="H664" s="112">
        <f>H665+H666</f>
        <v>100.00000000000001</v>
      </c>
      <c r="I664" s="112">
        <f>I665+I666</f>
        <v>100</v>
      </c>
      <c r="J664" s="105">
        <f t="shared" ref="J664:J669" si="123">D664/B664*100</f>
        <v>92.634502482462054</v>
      </c>
      <c r="K664" s="105">
        <f t="shared" ref="K664:L669" si="124">D664/F664*100</f>
        <v>77.178405816295708</v>
      </c>
      <c r="L664" s="105">
        <f t="shared" si="124"/>
        <v>78.346651361938584</v>
      </c>
      <c r="M664" s="43" t="s">
        <v>558</v>
      </c>
    </row>
    <row r="665" spans="1:13" s="89" customFormat="1" x14ac:dyDescent="0.2">
      <c r="A665" s="47" t="s">
        <v>564</v>
      </c>
      <c r="B665" s="111">
        <v>3406.9859999999999</v>
      </c>
      <c r="C665" s="111">
        <v>21346.190999999999</v>
      </c>
      <c r="D665" s="111">
        <v>3524.4090000000001</v>
      </c>
      <c r="E665" s="111">
        <v>24870.6</v>
      </c>
      <c r="F665" s="111">
        <v>4678.2950000000001</v>
      </c>
      <c r="G665" s="111">
        <v>36205.603000000003</v>
      </c>
      <c r="H665" s="112">
        <f>D665/D664*100</f>
        <v>65.882209773848743</v>
      </c>
      <c r="I665" s="112">
        <f>E665/E664*100</f>
        <v>57.885630668282204</v>
      </c>
      <c r="J665" s="105">
        <f t="shared" si="123"/>
        <v>103.44653602920589</v>
      </c>
      <c r="K665" s="105">
        <f t="shared" si="124"/>
        <v>75.335330499679912</v>
      </c>
      <c r="L665" s="105">
        <f t="shared" si="124"/>
        <v>68.692682732006972</v>
      </c>
      <c r="M665" s="47" t="s">
        <v>832</v>
      </c>
    </row>
    <row r="666" spans="1:13" s="89" customFormat="1" x14ac:dyDescent="0.2">
      <c r="A666" s="47" t="s">
        <v>565</v>
      </c>
      <c r="B666" s="111">
        <v>2367.9259999999999</v>
      </c>
      <c r="C666" s="111">
        <v>16269.315000000001</v>
      </c>
      <c r="D666" s="111">
        <v>1825.152</v>
      </c>
      <c r="E666" s="111">
        <v>18094.467000000001</v>
      </c>
      <c r="F666" s="111">
        <v>2253.127</v>
      </c>
      <c r="G666" s="111">
        <v>18634.095000000001</v>
      </c>
      <c r="H666" s="112">
        <f>D666/D664*100</f>
        <v>34.117790226151271</v>
      </c>
      <c r="I666" s="112">
        <f>E666/E664*100</f>
        <v>42.114369331717789</v>
      </c>
      <c r="J666" s="105">
        <f t="shared" si="123"/>
        <v>77.078084365812117</v>
      </c>
      <c r="K666" s="105">
        <f t="shared" si="124"/>
        <v>81.005287318468959</v>
      </c>
      <c r="L666" s="105">
        <f t="shared" si="124"/>
        <v>97.104082596981499</v>
      </c>
      <c r="M666" s="47" t="s">
        <v>565</v>
      </c>
    </row>
    <row r="667" spans="1:13" s="89" customFormat="1" x14ac:dyDescent="0.2">
      <c r="A667" s="43" t="s">
        <v>559</v>
      </c>
      <c r="B667" s="111">
        <v>5774.9120000000003</v>
      </c>
      <c r="C667" s="111">
        <v>37615.506000000001</v>
      </c>
      <c r="D667" s="111">
        <v>5349.5609999999997</v>
      </c>
      <c r="E667" s="111">
        <v>42965.067000000003</v>
      </c>
      <c r="F667" s="111">
        <v>6931.4219999999996</v>
      </c>
      <c r="G667" s="111">
        <v>54839.697999999997</v>
      </c>
      <c r="H667" s="112">
        <f>H668+H669</f>
        <v>100.00000000000001</v>
      </c>
      <c r="I667" s="112">
        <f>I668+I669</f>
        <v>100.0000023274722</v>
      </c>
      <c r="J667" s="105">
        <f t="shared" si="123"/>
        <v>92.634502482462054</v>
      </c>
      <c r="K667" s="105">
        <f t="shared" si="124"/>
        <v>77.178405816295708</v>
      </c>
      <c r="L667" s="105">
        <f t="shared" si="124"/>
        <v>78.346651361938584</v>
      </c>
      <c r="M667" s="43" t="s">
        <v>560</v>
      </c>
    </row>
    <row r="668" spans="1:13" s="89" customFormat="1" x14ac:dyDescent="0.2">
      <c r="A668" s="47" t="s">
        <v>566</v>
      </c>
      <c r="B668" s="111">
        <v>56.453000000000003</v>
      </c>
      <c r="C668" s="111">
        <v>387.07</v>
      </c>
      <c r="D668" s="111">
        <v>42.718000000000004</v>
      </c>
      <c r="E668" s="111">
        <v>429.78800000000001</v>
      </c>
      <c r="F668" s="111">
        <v>67.122</v>
      </c>
      <c r="G668" s="111">
        <v>348.38499999999999</v>
      </c>
      <c r="H668" s="112">
        <f>D668/D667*100</f>
        <v>0.79853281418793065</v>
      </c>
      <c r="I668" s="112">
        <f>E668/E667*100</f>
        <v>1.0003196317603789</v>
      </c>
      <c r="J668" s="105">
        <f t="shared" si="123"/>
        <v>75.670026393637187</v>
      </c>
      <c r="K668" s="105">
        <f t="shared" si="124"/>
        <v>63.64232293435834</v>
      </c>
      <c r="L668" s="105">
        <f t="shared" si="124"/>
        <v>123.36581655352556</v>
      </c>
      <c r="M668" s="47" t="s">
        <v>566</v>
      </c>
    </row>
    <row r="669" spans="1:13" s="89" customFormat="1" x14ac:dyDescent="0.2">
      <c r="A669" s="47" t="s">
        <v>567</v>
      </c>
      <c r="B669" s="111">
        <v>5718.4589999999998</v>
      </c>
      <c r="C669" s="111">
        <v>37228.436999999998</v>
      </c>
      <c r="D669" s="111">
        <v>5306.8429999999998</v>
      </c>
      <c r="E669" s="111">
        <v>42535.28</v>
      </c>
      <c r="F669" s="111">
        <v>6864.3</v>
      </c>
      <c r="G669" s="111">
        <v>54491.313000000002</v>
      </c>
      <c r="H669" s="112">
        <f>D669/D667*100</f>
        <v>99.201467185812078</v>
      </c>
      <c r="I669" s="112">
        <f>E669/E667*100</f>
        <v>98.999682695711826</v>
      </c>
      <c r="J669" s="105">
        <f t="shared" si="123"/>
        <v>92.801976896223266</v>
      </c>
      <c r="K669" s="105">
        <f t="shared" si="124"/>
        <v>77.310767303293844</v>
      </c>
      <c r="L669" s="105">
        <f t="shared" si="124"/>
        <v>78.058827468517777</v>
      </c>
      <c r="M669" s="47" t="s">
        <v>833</v>
      </c>
    </row>
    <row r="670" spans="1:13" s="89" customFormat="1" x14ac:dyDescent="0.2">
      <c r="A670" s="42" t="s">
        <v>660</v>
      </c>
      <c r="B670" s="111"/>
      <c r="C670" s="111"/>
      <c r="D670" s="111"/>
      <c r="E670" s="111"/>
      <c r="F670" s="111"/>
      <c r="G670" s="111"/>
      <c r="H670" s="113"/>
      <c r="I670" s="113"/>
      <c r="J670" s="113"/>
      <c r="K670" s="113"/>
      <c r="L670" s="113"/>
      <c r="M670" s="42" t="s">
        <v>926</v>
      </c>
    </row>
    <row r="671" spans="1:13" s="89" customFormat="1" x14ac:dyDescent="0.2">
      <c r="A671" s="43" t="s">
        <v>557</v>
      </c>
      <c r="B671" s="111">
        <v>3542.2829999999999</v>
      </c>
      <c r="C671" s="111">
        <v>25816.367999999999</v>
      </c>
      <c r="D671" s="111">
        <v>3576.491</v>
      </c>
      <c r="E671" s="111">
        <v>29392.859</v>
      </c>
      <c r="F671" s="111">
        <v>5175.8869999999997</v>
      </c>
      <c r="G671" s="111">
        <v>42411.353000000003</v>
      </c>
      <c r="H671" s="112">
        <f>H672+H673</f>
        <v>100.00000000000001</v>
      </c>
      <c r="I671" s="112">
        <f>I672+I673</f>
        <v>100</v>
      </c>
      <c r="J671" s="105">
        <f t="shared" ref="J671:J676" si="125">D671/B671*100</f>
        <v>100.96570488580387</v>
      </c>
      <c r="K671" s="105">
        <f t="shared" ref="K671:L676" si="126">D671/F671*100</f>
        <v>69.099093546671327</v>
      </c>
      <c r="L671" s="105">
        <f t="shared" si="126"/>
        <v>69.304223800641296</v>
      </c>
      <c r="M671" s="43" t="s">
        <v>558</v>
      </c>
    </row>
    <row r="672" spans="1:13" s="89" customFormat="1" x14ac:dyDescent="0.2">
      <c r="A672" s="47" t="s">
        <v>564</v>
      </c>
      <c r="B672" s="111">
        <v>2316.1889999999999</v>
      </c>
      <c r="C672" s="111">
        <v>14914.395</v>
      </c>
      <c r="D672" s="111">
        <v>2439.0390000000002</v>
      </c>
      <c r="E672" s="111">
        <v>17353.434000000001</v>
      </c>
      <c r="F672" s="111">
        <v>3438.5140000000001</v>
      </c>
      <c r="G672" s="111">
        <v>27586.39</v>
      </c>
      <c r="H672" s="112">
        <f>D672/D671*100</f>
        <v>68.196424931587984</v>
      </c>
      <c r="I672" s="112">
        <f>E672/E671*100</f>
        <v>59.039625917301883</v>
      </c>
      <c r="J672" s="105">
        <f t="shared" si="125"/>
        <v>105.30397130804094</v>
      </c>
      <c r="K672" s="105">
        <f t="shared" si="126"/>
        <v>70.932937891193703</v>
      </c>
      <c r="L672" s="105">
        <f t="shared" si="126"/>
        <v>62.905780712880521</v>
      </c>
      <c r="M672" s="47" t="s">
        <v>832</v>
      </c>
    </row>
    <row r="673" spans="1:13" s="89" customFormat="1" x14ac:dyDescent="0.2">
      <c r="A673" s="47" t="s">
        <v>565</v>
      </c>
      <c r="B673" s="111">
        <v>1226.0940000000001</v>
      </c>
      <c r="C673" s="111">
        <v>10901.973</v>
      </c>
      <c r="D673" s="111">
        <v>1137.452</v>
      </c>
      <c r="E673" s="111">
        <v>12039.424999999999</v>
      </c>
      <c r="F673" s="111">
        <v>1737.373</v>
      </c>
      <c r="G673" s="111">
        <v>14824.963</v>
      </c>
      <c r="H673" s="112">
        <f>D673/D671*100</f>
        <v>31.803575068412027</v>
      </c>
      <c r="I673" s="112">
        <f>E673/E671*100</f>
        <v>40.96037408269811</v>
      </c>
      <c r="J673" s="105">
        <f t="shared" si="125"/>
        <v>92.770374865222408</v>
      </c>
      <c r="K673" s="105">
        <f t="shared" si="126"/>
        <v>65.469648716769512</v>
      </c>
      <c r="L673" s="105">
        <f t="shared" si="126"/>
        <v>81.210489361760963</v>
      </c>
      <c r="M673" s="47" t="s">
        <v>565</v>
      </c>
    </row>
    <row r="674" spans="1:13" s="89" customFormat="1" x14ac:dyDescent="0.2">
      <c r="A674" s="43" t="s">
        <v>559</v>
      </c>
      <c r="B674" s="111">
        <v>3542.2829999999999</v>
      </c>
      <c r="C674" s="111">
        <v>25816.367999999999</v>
      </c>
      <c r="D674" s="111">
        <v>3576.491</v>
      </c>
      <c r="E674" s="111">
        <v>29392.859</v>
      </c>
      <c r="F674" s="111">
        <v>5175.8869999999997</v>
      </c>
      <c r="G674" s="111">
        <v>42411.353000000003</v>
      </c>
      <c r="H674" s="112">
        <f>H675+H676</f>
        <v>100</v>
      </c>
      <c r="I674" s="112">
        <f>I675+I676</f>
        <v>99.999999999999986</v>
      </c>
      <c r="J674" s="105">
        <f t="shared" si="125"/>
        <v>100.96570488580387</v>
      </c>
      <c r="K674" s="105">
        <f t="shared" si="126"/>
        <v>69.099093546671327</v>
      </c>
      <c r="L674" s="105">
        <f t="shared" si="126"/>
        <v>69.304223800641296</v>
      </c>
      <c r="M674" s="43" t="s">
        <v>560</v>
      </c>
    </row>
    <row r="675" spans="1:13" s="89" customFormat="1" x14ac:dyDescent="0.2">
      <c r="A675" s="47" t="s">
        <v>566</v>
      </c>
      <c r="B675" s="111">
        <v>32.771999999999998</v>
      </c>
      <c r="C675" s="111">
        <v>171.77799999999999</v>
      </c>
      <c r="D675" s="111">
        <v>17.675000000000001</v>
      </c>
      <c r="E675" s="111">
        <v>189.453</v>
      </c>
      <c r="F675" s="111">
        <v>36.624000000000002</v>
      </c>
      <c r="G675" s="111">
        <v>184.48599999999999</v>
      </c>
      <c r="H675" s="112">
        <f>D675/D674*100</f>
        <v>0.49419948211808723</v>
      </c>
      <c r="I675" s="112">
        <f>E675/E674*100</f>
        <v>0.64455451577541334</v>
      </c>
      <c r="J675" s="105">
        <f t="shared" si="125"/>
        <v>53.933235689002814</v>
      </c>
      <c r="K675" s="105">
        <f t="shared" si="126"/>
        <v>48.260703363914374</v>
      </c>
      <c r="L675" s="105">
        <f t="shared" si="126"/>
        <v>102.69234521860737</v>
      </c>
      <c r="M675" s="47" t="s">
        <v>566</v>
      </c>
    </row>
    <row r="676" spans="1:13" s="89" customFormat="1" x14ac:dyDescent="0.2">
      <c r="A676" s="47" t="s">
        <v>567</v>
      </c>
      <c r="B676" s="111">
        <v>3509.511</v>
      </c>
      <c r="C676" s="111">
        <v>25644.589</v>
      </c>
      <c r="D676" s="111">
        <v>3558.8159999999998</v>
      </c>
      <c r="E676" s="111">
        <v>29203.405999999999</v>
      </c>
      <c r="F676" s="111">
        <v>5139.2640000000001</v>
      </c>
      <c r="G676" s="111">
        <v>42226.866999999998</v>
      </c>
      <c r="H676" s="112">
        <f>D676/D674*100</f>
        <v>99.505800517881909</v>
      </c>
      <c r="I676" s="112">
        <f>E676/E674*100</f>
        <v>99.355445484224575</v>
      </c>
      <c r="J676" s="105">
        <f t="shared" si="125"/>
        <v>101.40489657960894</v>
      </c>
      <c r="K676" s="105">
        <f t="shared" si="126"/>
        <v>69.247580976575634</v>
      </c>
      <c r="L676" s="105">
        <f t="shared" si="126"/>
        <v>69.158353614062818</v>
      </c>
      <c r="M676" s="47" t="s">
        <v>833</v>
      </c>
    </row>
    <row r="677" spans="1:13" s="89" customFormat="1" ht="78.75" x14ac:dyDescent="0.2">
      <c r="A677" s="42" t="s">
        <v>661</v>
      </c>
      <c r="B677" s="111"/>
      <c r="C677" s="111"/>
      <c r="D677" s="111"/>
      <c r="E677" s="111"/>
      <c r="F677" s="111"/>
      <c r="G677" s="111"/>
      <c r="H677" s="113"/>
      <c r="I677" s="113"/>
      <c r="J677" s="113"/>
      <c r="K677" s="113"/>
      <c r="L677" s="113"/>
      <c r="M677" s="42" t="s">
        <v>927</v>
      </c>
    </row>
    <row r="678" spans="1:13" s="89" customFormat="1" x14ac:dyDescent="0.2">
      <c r="A678" s="43" t="s">
        <v>557</v>
      </c>
      <c r="B678" s="111">
        <v>941.80100000000004</v>
      </c>
      <c r="C678" s="111">
        <v>7500.2039999999997</v>
      </c>
      <c r="D678" s="111">
        <v>1591.5650000000001</v>
      </c>
      <c r="E678" s="111">
        <v>9091.768</v>
      </c>
      <c r="F678" s="111">
        <v>844.71</v>
      </c>
      <c r="G678" s="111">
        <v>5423.2820000000002</v>
      </c>
      <c r="H678" s="112">
        <f>H679+H680</f>
        <v>100</v>
      </c>
      <c r="I678" s="112">
        <f>I679+I680</f>
        <v>100</v>
      </c>
      <c r="J678" s="105">
        <f t="shared" ref="J678:J683" si="127">D678/B678*100</f>
        <v>168.9916447317427</v>
      </c>
      <c r="K678" s="105">
        <f>D678/F678*100</f>
        <v>188.41555089912515</v>
      </c>
      <c r="L678" s="105">
        <f>E678/G678*100</f>
        <v>167.64328316322107</v>
      </c>
      <c r="M678" s="43" t="s">
        <v>558</v>
      </c>
    </row>
    <row r="679" spans="1:13" s="89" customFormat="1" x14ac:dyDescent="0.2">
      <c r="A679" s="47" t="s">
        <v>564</v>
      </c>
      <c r="B679" s="111">
        <v>41.000999999999998</v>
      </c>
      <c r="C679" s="111">
        <v>194.55199999999999</v>
      </c>
      <c r="D679" s="111">
        <v>41.000999999999998</v>
      </c>
      <c r="E679" s="111">
        <v>235.55199999999999</v>
      </c>
      <c r="F679" s="111">
        <v>17.832999999999998</v>
      </c>
      <c r="G679" s="111">
        <v>219.084</v>
      </c>
      <c r="H679" s="112">
        <f>D679/D678*100</f>
        <v>2.576143607078567</v>
      </c>
      <c r="I679" s="112">
        <f>E679/E678*100</f>
        <v>2.5908272186443826</v>
      </c>
      <c r="J679" s="105">
        <f t="shared" si="127"/>
        <v>100</v>
      </c>
      <c r="K679" s="106">
        <f>D679/F679</f>
        <v>2.299164470363932</v>
      </c>
      <c r="L679" s="105">
        <f>E679/G679*100</f>
        <v>107.51675156560954</v>
      </c>
      <c r="M679" s="47" t="s">
        <v>832</v>
      </c>
    </row>
    <row r="680" spans="1:13" s="89" customFormat="1" x14ac:dyDescent="0.2">
      <c r="A680" s="47" t="s">
        <v>565</v>
      </c>
      <c r="B680" s="111">
        <v>900.8</v>
      </c>
      <c r="C680" s="111">
        <v>7305.652</v>
      </c>
      <c r="D680" s="111">
        <v>1550.5640000000001</v>
      </c>
      <c r="E680" s="111">
        <v>8856.2160000000003</v>
      </c>
      <c r="F680" s="111">
        <v>826.87699999999995</v>
      </c>
      <c r="G680" s="111">
        <v>5204.1980000000003</v>
      </c>
      <c r="H680" s="112">
        <f>D680/D678*100</f>
        <v>97.423856392921437</v>
      </c>
      <c r="I680" s="112">
        <f>E680/E678*100</f>
        <v>97.409172781355622</v>
      </c>
      <c r="J680" s="105">
        <f t="shared" si="127"/>
        <v>172.13188277087033</v>
      </c>
      <c r="K680" s="105">
        <f>D680/F680*100</f>
        <v>187.52051393375316</v>
      </c>
      <c r="L680" s="105">
        <f>E680/G680*100</f>
        <v>170.17446300083125</v>
      </c>
      <c r="M680" s="47" t="s">
        <v>565</v>
      </c>
    </row>
    <row r="681" spans="1:13" s="89" customFormat="1" x14ac:dyDescent="0.2">
      <c r="A681" s="43" t="s">
        <v>559</v>
      </c>
      <c r="B681" s="111">
        <v>941.80100000000004</v>
      </c>
      <c r="C681" s="111">
        <v>7500.2039999999997</v>
      </c>
      <c r="D681" s="111">
        <v>1591.5650000000001</v>
      </c>
      <c r="E681" s="111">
        <v>9091.768</v>
      </c>
      <c r="F681" s="111">
        <v>844.71</v>
      </c>
      <c r="G681" s="111">
        <v>5423.2820000000002</v>
      </c>
      <c r="H681" s="112">
        <f>H682+H683</f>
        <v>99.999937168761548</v>
      </c>
      <c r="I681" s="112">
        <f>I682+I683</f>
        <v>100.00001099896082</v>
      </c>
      <c r="J681" s="105">
        <f t="shared" si="127"/>
        <v>168.9916447317427</v>
      </c>
      <c r="K681" s="105">
        <f>D681/F681*100</f>
        <v>188.41555089912515</v>
      </c>
      <c r="L681" s="105">
        <f>E681/G681*100</f>
        <v>167.64328316322107</v>
      </c>
      <c r="M681" s="43" t="s">
        <v>560</v>
      </c>
    </row>
    <row r="682" spans="1:13" s="89" customFormat="1" x14ac:dyDescent="0.2">
      <c r="A682" s="47" t="s">
        <v>566</v>
      </c>
      <c r="B682" s="111">
        <v>2.794</v>
      </c>
      <c r="C682" s="111">
        <v>17.334</v>
      </c>
      <c r="D682" s="111">
        <v>1.4E-2</v>
      </c>
      <c r="E682" s="111">
        <v>17.349</v>
      </c>
      <c r="F682" s="111">
        <v>1.659</v>
      </c>
      <c r="G682" s="111">
        <v>79.900999999999996</v>
      </c>
      <c r="H682" s="112">
        <f>D682/D681*100</f>
        <v>8.7963733809175236E-4</v>
      </c>
      <c r="I682" s="112">
        <f>E682/E681*100</f>
        <v>0.19082097123463776</v>
      </c>
      <c r="J682" s="105">
        <f t="shared" si="127"/>
        <v>0.50107372942018613</v>
      </c>
      <c r="K682" s="105">
        <f>D682/F682*100</f>
        <v>0.8438818565400843</v>
      </c>
      <c r="L682" s="105">
        <f>E682/G682*100</f>
        <v>21.713119985982654</v>
      </c>
      <c r="M682" s="47" t="s">
        <v>566</v>
      </c>
    </row>
    <row r="683" spans="1:13" s="89" customFormat="1" x14ac:dyDescent="0.2">
      <c r="A683" s="47" t="s">
        <v>567</v>
      </c>
      <c r="B683" s="111">
        <v>939.00599999999997</v>
      </c>
      <c r="C683" s="111">
        <v>7482.8689999999997</v>
      </c>
      <c r="D683" s="111">
        <v>1591.55</v>
      </c>
      <c r="E683" s="111">
        <v>9074.42</v>
      </c>
      <c r="F683" s="111">
        <v>843.05100000000004</v>
      </c>
      <c r="G683" s="111">
        <v>5343.3819999999996</v>
      </c>
      <c r="H683" s="112">
        <f>D683/D681*100</f>
        <v>99.99905753142346</v>
      </c>
      <c r="I683" s="112">
        <f>E683/E681*100</f>
        <v>99.809190027726174</v>
      </c>
      <c r="J683" s="105">
        <f t="shared" si="127"/>
        <v>169.49305968225977</v>
      </c>
      <c r="K683" s="105">
        <f>D683/F683*100</f>
        <v>188.78454565619398</v>
      </c>
      <c r="L683" s="105">
        <f>E683/G683*100</f>
        <v>169.82540271311316</v>
      </c>
      <c r="M683" s="47" t="s">
        <v>833</v>
      </c>
    </row>
    <row r="684" spans="1:13" s="89" customFormat="1" ht="78.75" x14ac:dyDescent="0.2">
      <c r="A684" s="42" t="s">
        <v>203</v>
      </c>
      <c r="B684" s="111"/>
      <c r="C684" s="111"/>
      <c r="D684" s="111"/>
      <c r="E684" s="111"/>
      <c r="F684" s="111"/>
      <c r="G684" s="111"/>
      <c r="H684" s="113"/>
      <c r="I684" s="113"/>
      <c r="J684" s="113"/>
      <c r="K684" s="113"/>
      <c r="L684" s="113"/>
      <c r="M684" s="42" t="s">
        <v>928</v>
      </c>
    </row>
    <row r="685" spans="1:13" s="89" customFormat="1" x14ac:dyDescent="0.2">
      <c r="A685" s="43" t="s">
        <v>557</v>
      </c>
      <c r="B685" s="111">
        <v>33.654000000000003</v>
      </c>
      <c r="C685" s="111">
        <v>337.86</v>
      </c>
      <c r="D685" s="111">
        <v>34.656999999999996</v>
      </c>
      <c r="E685" s="111">
        <v>372.517</v>
      </c>
      <c r="F685" s="111">
        <v>23.449000000000002</v>
      </c>
      <c r="G685" s="111">
        <v>333.58800000000002</v>
      </c>
      <c r="H685" s="112">
        <f>H686+H687</f>
        <v>100.0028854199729</v>
      </c>
      <c r="I685" s="112">
        <f>I686+I687</f>
        <v>100</v>
      </c>
      <c r="J685" s="105">
        <f t="shared" ref="J685:J690" si="128">D685/B685*100</f>
        <v>102.98032923278062</v>
      </c>
      <c r="K685" s="105">
        <f>D685/F685*100</f>
        <v>147.79734743485861</v>
      </c>
      <c r="L685" s="105">
        <f>E685/G685*100</f>
        <v>111.66978428480641</v>
      </c>
      <c r="M685" s="43" t="s">
        <v>558</v>
      </c>
    </row>
    <row r="686" spans="1:13" s="89" customFormat="1" x14ac:dyDescent="0.2">
      <c r="A686" s="47" t="s">
        <v>564</v>
      </c>
      <c r="B686" s="111">
        <v>22.533000000000001</v>
      </c>
      <c r="C686" s="111">
        <v>191.369</v>
      </c>
      <c r="D686" s="111">
        <v>22.533000000000001</v>
      </c>
      <c r="E686" s="111">
        <v>213.90100000000001</v>
      </c>
      <c r="F686" s="111">
        <v>2.4409999999999998</v>
      </c>
      <c r="G686" s="111">
        <v>37.966999999999999</v>
      </c>
      <c r="H686" s="112">
        <f>D686/D685*100</f>
        <v>65.01716824883863</v>
      </c>
      <c r="I686" s="112">
        <f>E686/E685*100</f>
        <v>57.420466716955197</v>
      </c>
      <c r="J686" s="105">
        <f t="shared" si="128"/>
        <v>100</v>
      </c>
      <c r="K686" s="106"/>
      <c r="L686" s="106"/>
      <c r="M686" s="47" t="s">
        <v>832</v>
      </c>
    </row>
    <row r="687" spans="1:13" s="89" customFormat="1" x14ac:dyDescent="0.2">
      <c r="A687" s="47" t="s">
        <v>565</v>
      </c>
      <c r="B687" s="111">
        <v>11.121</v>
      </c>
      <c r="C687" s="111">
        <v>146.49100000000001</v>
      </c>
      <c r="D687" s="111">
        <v>12.125</v>
      </c>
      <c r="E687" s="111">
        <v>158.61600000000001</v>
      </c>
      <c r="F687" s="111">
        <v>21.007999999999999</v>
      </c>
      <c r="G687" s="111">
        <v>295.62099999999998</v>
      </c>
      <c r="H687" s="112">
        <f>D687/D685*100</f>
        <v>34.985717171134262</v>
      </c>
      <c r="I687" s="112">
        <f>E687/E685*100</f>
        <v>42.57953328304481</v>
      </c>
      <c r="J687" s="105">
        <f t="shared" si="128"/>
        <v>109.02796511105115</v>
      </c>
      <c r="K687" s="105">
        <f>D687/F687*100</f>
        <v>57.716108149276465</v>
      </c>
      <c r="L687" s="105">
        <f>E687/G687*100</f>
        <v>53.655186877792858</v>
      </c>
      <c r="M687" s="47" t="s">
        <v>565</v>
      </c>
    </row>
    <row r="688" spans="1:13" s="89" customFormat="1" x14ac:dyDescent="0.2">
      <c r="A688" s="43" t="s">
        <v>559</v>
      </c>
      <c r="B688" s="111">
        <v>33.654000000000003</v>
      </c>
      <c r="C688" s="111">
        <v>337.86</v>
      </c>
      <c r="D688" s="111">
        <v>34.656999999999996</v>
      </c>
      <c r="E688" s="111">
        <v>372.517</v>
      </c>
      <c r="F688" s="111">
        <v>23.449000000000002</v>
      </c>
      <c r="G688" s="111">
        <v>333.58800000000002</v>
      </c>
      <c r="H688" s="112">
        <f>H689+H690</f>
        <v>100</v>
      </c>
      <c r="I688" s="112">
        <f>I689+I690</f>
        <v>99.999999999999986</v>
      </c>
      <c r="J688" s="105">
        <f t="shared" si="128"/>
        <v>102.98032923278062</v>
      </c>
      <c r="K688" s="105">
        <f>D688/F688*100</f>
        <v>147.79734743485861</v>
      </c>
      <c r="L688" s="105">
        <f>E688/G688*100</f>
        <v>111.66978428480641</v>
      </c>
      <c r="M688" s="43" t="s">
        <v>560</v>
      </c>
    </row>
    <row r="689" spans="1:13" s="89" customFormat="1" x14ac:dyDescent="0.2">
      <c r="A689" s="47" t="s">
        <v>566</v>
      </c>
      <c r="B689" s="111">
        <v>1.6819999999999999</v>
      </c>
      <c r="C689" s="111">
        <v>5.3360000000000003</v>
      </c>
      <c r="D689" s="111">
        <v>0</v>
      </c>
      <c r="E689" s="111">
        <v>5.3360000000000003</v>
      </c>
      <c r="F689" s="111">
        <v>5.6000000000000001E-2</v>
      </c>
      <c r="G689" s="111">
        <v>0.46300000000000002</v>
      </c>
      <c r="H689" s="112">
        <f>D689/D688*100</f>
        <v>0</v>
      </c>
      <c r="I689" s="112">
        <f>E689/E688*100</f>
        <v>1.4324178493867394</v>
      </c>
      <c r="J689" s="105">
        <f t="shared" si="128"/>
        <v>0</v>
      </c>
      <c r="K689" s="105">
        <f>D689/F689*100</f>
        <v>0</v>
      </c>
      <c r="L689" s="106"/>
      <c r="M689" s="47" t="s">
        <v>566</v>
      </c>
    </row>
    <row r="690" spans="1:13" s="89" customFormat="1" x14ac:dyDescent="0.2">
      <c r="A690" s="47" t="s">
        <v>567</v>
      </c>
      <c r="B690" s="111">
        <v>31.972000000000001</v>
      </c>
      <c r="C690" s="111">
        <v>332.524</v>
      </c>
      <c r="D690" s="111">
        <v>34.656999999999996</v>
      </c>
      <c r="E690" s="111">
        <v>367.18099999999998</v>
      </c>
      <c r="F690" s="111">
        <v>23.393000000000001</v>
      </c>
      <c r="G690" s="111">
        <v>333.125</v>
      </c>
      <c r="H690" s="112">
        <f>D690/D688*100</f>
        <v>100</v>
      </c>
      <c r="I690" s="112">
        <f>E690/E688*100</f>
        <v>98.567582150613248</v>
      </c>
      <c r="J690" s="105">
        <f t="shared" si="128"/>
        <v>108.39797322657323</v>
      </c>
      <c r="K690" s="105">
        <f>D690/F690*100</f>
        <v>148.15115632881631</v>
      </c>
      <c r="L690" s="105">
        <f>E690/G690*100</f>
        <v>110.2231894934334</v>
      </c>
      <c r="M690" s="47" t="s">
        <v>833</v>
      </c>
    </row>
    <row r="691" spans="1:13" s="89" customFormat="1" x14ac:dyDescent="0.2">
      <c r="A691" s="42" t="s">
        <v>662</v>
      </c>
      <c r="B691" s="111"/>
      <c r="C691" s="111"/>
      <c r="D691" s="111"/>
      <c r="E691" s="111"/>
      <c r="F691" s="111"/>
      <c r="G691" s="111"/>
      <c r="H691" s="113"/>
      <c r="I691" s="113"/>
      <c r="J691" s="113"/>
      <c r="K691" s="113"/>
      <c r="L691" s="113"/>
      <c r="M691" s="42" t="s">
        <v>929</v>
      </c>
    </row>
    <row r="692" spans="1:13" s="89" customFormat="1" x14ac:dyDescent="0.2">
      <c r="A692" s="43" t="s">
        <v>557</v>
      </c>
      <c r="B692" s="111">
        <v>1677.595</v>
      </c>
      <c r="C692" s="111">
        <v>6761.4589999999998</v>
      </c>
      <c r="D692" s="111">
        <v>1318.318</v>
      </c>
      <c r="E692" s="111">
        <v>8079.777</v>
      </c>
      <c r="F692" s="111">
        <v>796.16300000000001</v>
      </c>
      <c r="G692" s="111">
        <v>5534.2479999999996</v>
      </c>
      <c r="H692" s="112">
        <f>H693+H694</f>
        <v>100</v>
      </c>
      <c r="I692" s="112"/>
      <c r="J692" s="105">
        <f>D692/B692*100</f>
        <v>78.583805984161842</v>
      </c>
      <c r="K692" s="105">
        <f>D692/F692*100</f>
        <v>165.58393193353623</v>
      </c>
      <c r="L692" s="105">
        <f>E692/G692*100</f>
        <v>145.99593296144303</v>
      </c>
      <c r="M692" s="43" t="s">
        <v>558</v>
      </c>
    </row>
    <row r="693" spans="1:13" s="89" customFormat="1" x14ac:dyDescent="0.2">
      <c r="A693" s="47" t="s">
        <v>564</v>
      </c>
      <c r="B693" s="111" t="s">
        <v>561</v>
      </c>
      <c r="C693" s="111">
        <v>3750</v>
      </c>
      <c r="D693" s="111">
        <v>1081</v>
      </c>
      <c r="E693" s="111" t="s">
        <v>561</v>
      </c>
      <c r="F693" s="111">
        <v>567</v>
      </c>
      <c r="G693" s="111">
        <v>3635</v>
      </c>
      <c r="H693" s="112">
        <f>D693/D692*100</f>
        <v>81.998425266134575</v>
      </c>
      <c r="I693" s="112"/>
      <c r="J693" s="105"/>
      <c r="K693" s="105">
        <f>D693/F693*100</f>
        <v>190.652557319224</v>
      </c>
      <c r="L693" s="105"/>
      <c r="M693" s="47" t="s">
        <v>832</v>
      </c>
    </row>
    <row r="694" spans="1:13" s="89" customFormat="1" x14ac:dyDescent="0.2">
      <c r="A694" s="47" t="s">
        <v>565</v>
      </c>
      <c r="B694" s="111" t="s">
        <v>561</v>
      </c>
      <c r="C694" s="111">
        <v>3011.4589999999998</v>
      </c>
      <c r="D694" s="111">
        <v>237.31800000000001</v>
      </c>
      <c r="E694" s="111" t="s">
        <v>561</v>
      </c>
      <c r="F694" s="111">
        <v>229.16300000000001</v>
      </c>
      <c r="G694" s="111">
        <v>1899.248</v>
      </c>
      <c r="H694" s="112">
        <f>D694/D692*100</f>
        <v>18.001574733865429</v>
      </c>
      <c r="I694" s="112"/>
      <c r="J694" s="105"/>
      <c r="K694" s="105">
        <f>D694/F694*100</f>
        <v>103.55860239218373</v>
      </c>
      <c r="L694" s="105"/>
      <c r="M694" s="47" t="s">
        <v>565</v>
      </c>
    </row>
    <row r="695" spans="1:13" s="89" customFormat="1" x14ac:dyDescent="0.2">
      <c r="A695" s="43" t="s">
        <v>559</v>
      </c>
      <c r="B695" s="111">
        <v>1677.595</v>
      </c>
      <c r="C695" s="111">
        <v>6761.4589999999998</v>
      </c>
      <c r="D695" s="111">
        <v>1318.318</v>
      </c>
      <c r="E695" s="111">
        <v>8079.777</v>
      </c>
      <c r="F695" s="111">
        <v>796.16300000000001</v>
      </c>
      <c r="G695" s="111">
        <v>5534.2479999999996</v>
      </c>
      <c r="H695" s="112">
        <f>H696+H697</f>
        <v>100</v>
      </c>
      <c r="I695" s="112">
        <f>I696+I697</f>
        <v>99.999987623420793</v>
      </c>
      <c r="J695" s="105">
        <f>D695/B695*100</f>
        <v>78.583805984161842</v>
      </c>
      <c r="K695" s="105">
        <f>D695/F695*100</f>
        <v>165.58393193353623</v>
      </c>
      <c r="L695" s="105">
        <f>E695/G695*100</f>
        <v>145.99593296144303</v>
      </c>
      <c r="M695" s="43" t="s">
        <v>560</v>
      </c>
    </row>
    <row r="696" spans="1:13" s="89" customFormat="1" x14ac:dyDescent="0.2">
      <c r="A696" s="47" t="s">
        <v>566</v>
      </c>
      <c r="B696" s="111">
        <v>4.0000000000000001E-3</v>
      </c>
      <c r="C696" s="111">
        <v>7.5949999999999998</v>
      </c>
      <c r="D696" s="111">
        <v>0</v>
      </c>
      <c r="E696" s="111">
        <v>7.5949999999999998</v>
      </c>
      <c r="F696" s="111">
        <v>0</v>
      </c>
      <c r="G696" s="111">
        <v>5.0019999999999998</v>
      </c>
      <c r="H696" s="112">
        <f>D696/D695*100</f>
        <v>0</v>
      </c>
      <c r="I696" s="112">
        <f>E696/E695*100</f>
        <v>9.4000119062691956E-2</v>
      </c>
      <c r="J696" s="105">
        <f>D696/B696*100</f>
        <v>0</v>
      </c>
      <c r="K696" s="105">
        <v>0</v>
      </c>
      <c r="L696" s="105">
        <f>E696/G696*100</f>
        <v>151.83926429428229</v>
      </c>
      <c r="M696" s="47" t="s">
        <v>566</v>
      </c>
    </row>
    <row r="697" spans="1:13" s="89" customFormat="1" x14ac:dyDescent="0.2">
      <c r="A697" s="47" t="s">
        <v>567</v>
      </c>
      <c r="B697" s="111">
        <v>1677.5909999999999</v>
      </c>
      <c r="C697" s="111">
        <v>6753.8639999999996</v>
      </c>
      <c r="D697" s="111">
        <v>1318.318</v>
      </c>
      <c r="E697" s="111">
        <v>8072.1809999999996</v>
      </c>
      <c r="F697" s="111">
        <v>796.16300000000001</v>
      </c>
      <c r="G697" s="111">
        <v>5529.2460000000001</v>
      </c>
      <c r="H697" s="112">
        <f>D697/D695*100</f>
        <v>100</v>
      </c>
      <c r="I697" s="112">
        <f>E697/E695*100</f>
        <v>99.905987504358094</v>
      </c>
      <c r="J697" s="105">
        <f>D697/B697*100</f>
        <v>78.583993357141296</v>
      </c>
      <c r="K697" s="105">
        <f>D697/F697*100</f>
        <v>165.58393193353623</v>
      </c>
      <c r="L697" s="105">
        <f>E697/G697*100</f>
        <v>145.9906287403382</v>
      </c>
      <c r="M697" s="47" t="s">
        <v>833</v>
      </c>
    </row>
    <row r="698" spans="1:13" s="89" customFormat="1" ht="33.75" x14ac:dyDescent="0.2">
      <c r="A698" s="42" t="s">
        <v>663</v>
      </c>
      <c r="B698" s="111"/>
      <c r="C698" s="111"/>
      <c r="D698" s="111"/>
      <c r="E698" s="111"/>
      <c r="F698" s="111"/>
      <c r="G698" s="111"/>
      <c r="H698" s="113"/>
      <c r="I698" s="113"/>
      <c r="J698" s="113"/>
      <c r="K698" s="113"/>
      <c r="L698" s="113"/>
      <c r="M698" s="42" t="s">
        <v>930</v>
      </c>
    </row>
    <row r="699" spans="1:13" s="89" customFormat="1" x14ac:dyDescent="0.2">
      <c r="A699" s="43" t="s">
        <v>557</v>
      </c>
      <c r="B699" s="111">
        <v>245193.53099999999</v>
      </c>
      <c r="C699" s="111">
        <v>1997598.52</v>
      </c>
      <c r="D699" s="111">
        <v>247038.06200000001</v>
      </c>
      <c r="E699" s="111">
        <v>2244636.5819999999</v>
      </c>
      <c r="F699" s="111">
        <v>330130.64</v>
      </c>
      <c r="G699" s="111">
        <v>2575708.4959999998</v>
      </c>
      <c r="H699" s="112">
        <f>H700+H701</f>
        <v>100</v>
      </c>
      <c r="I699" s="112">
        <f>I700+I701</f>
        <v>100</v>
      </c>
      <c r="J699" s="105">
        <f t="shared" ref="J699:J704" si="129">D699/B699*100</f>
        <v>100.75227555656842</v>
      </c>
      <c r="K699" s="105">
        <f t="shared" ref="K699:L702" si="130">D699/F699*100</f>
        <v>74.830395021801067</v>
      </c>
      <c r="L699" s="105">
        <f t="shared" si="130"/>
        <v>87.146374890087714</v>
      </c>
      <c r="M699" s="43" t="s">
        <v>558</v>
      </c>
    </row>
    <row r="700" spans="1:13" s="89" customFormat="1" x14ac:dyDescent="0.2">
      <c r="A700" s="47" t="s">
        <v>564</v>
      </c>
      <c r="B700" s="111">
        <v>206200</v>
      </c>
      <c r="C700" s="111">
        <v>1615400</v>
      </c>
      <c r="D700" s="111">
        <v>190800</v>
      </c>
      <c r="E700" s="111">
        <v>1806200</v>
      </c>
      <c r="F700" s="111">
        <v>240400</v>
      </c>
      <c r="G700" s="111">
        <v>1774000</v>
      </c>
      <c r="H700" s="112">
        <f>D700/D699*100</f>
        <v>77.23506185860542</v>
      </c>
      <c r="I700" s="112">
        <f>E700/E699*100</f>
        <v>80.467368948903641</v>
      </c>
      <c r="J700" s="105">
        <f t="shared" si="129"/>
        <v>92.531522793404463</v>
      </c>
      <c r="K700" s="105">
        <f t="shared" si="130"/>
        <v>79.367720465890173</v>
      </c>
      <c r="L700" s="105">
        <f t="shared" si="130"/>
        <v>101.815107102593</v>
      </c>
      <c r="M700" s="47" t="s">
        <v>832</v>
      </c>
    </row>
    <row r="701" spans="1:13" s="89" customFormat="1" x14ac:dyDescent="0.2">
      <c r="A701" s="47" t="s">
        <v>565</v>
      </c>
      <c r="B701" s="111">
        <v>38993.531000000003</v>
      </c>
      <c r="C701" s="111">
        <v>382198.52</v>
      </c>
      <c r="D701" s="111">
        <v>56238.061999999998</v>
      </c>
      <c r="E701" s="111">
        <v>438436.58199999999</v>
      </c>
      <c r="F701" s="111">
        <v>89730.64</v>
      </c>
      <c r="G701" s="111">
        <v>801708.49600000004</v>
      </c>
      <c r="H701" s="112">
        <f>D701/D699*100</f>
        <v>22.764938141394584</v>
      </c>
      <c r="I701" s="112">
        <f>E701/E699*100</f>
        <v>19.532631051096359</v>
      </c>
      <c r="J701" s="105">
        <f t="shared" si="129"/>
        <v>144.22408168165123</v>
      </c>
      <c r="K701" s="105">
        <f t="shared" si="130"/>
        <v>62.674312809983299</v>
      </c>
      <c r="L701" s="105">
        <f t="shared" si="130"/>
        <v>54.687780432353051</v>
      </c>
      <c r="M701" s="47" t="s">
        <v>565</v>
      </c>
    </row>
    <row r="702" spans="1:13" s="89" customFormat="1" x14ac:dyDescent="0.2">
      <c r="A702" s="43" t="s">
        <v>559</v>
      </c>
      <c r="B702" s="111">
        <v>245193.53099999999</v>
      </c>
      <c r="C702" s="111">
        <v>1997598.52</v>
      </c>
      <c r="D702" s="111">
        <v>247038.06200000001</v>
      </c>
      <c r="E702" s="111">
        <v>2244636.5819999999</v>
      </c>
      <c r="F702" s="111">
        <v>330130.64</v>
      </c>
      <c r="G702" s="111">
        <v>2575708.4959999998</v>
      </c>
      <c r="H702" s="112">
        <f>H703+H704</f>
        <v>100</v>
      </c>
      <c r="I702" s="112">
        <f>I703+I704</f>
        <v>100.00000000000001</v>
      </c>
      <c r="J702" s="105">
        <f t="shared" si="129"/>
        <v>100.75227555656842</v>
      </c>
      <c r="K702" s="105">
        <f t="shared" si="130"/>
        <v>74.830395021801067</v>
      </c>
      <c r="L702" s="105">
        <f t="shared" si="130"/>
        <v>87.146374890087714</v>
      </c>
      <c r="M702" s="43" t="s">
        <v>560</v>
      </c>
    </row>
    <row r="703" spans="1:13" s="89" customFormat="1" x14ac:dyDescent="0.2">
      <c r="A703" s="47" t="s">
        <v>566</v>
      </c>
      <c r="B703" s="111">
        <v>2472.5529999999999</v>
      </c>
      <c r="C703" s="111">
        <v>24582.91</v>
      </c>
      <c r="D703" s="111">
        <v>1826.6</v>
      </c>
      <c r="E703" s="111">
        <v>26409.51</v>
      </c>
      <c r="F703" s="111">
        <v>3169.549</v>
      </c>
      <c r="G703" s="111">
        <v>13078.369000000001</v>
      </c>
      <c r="H703" s="112">
        <f>D703/D702*100</f>
        <v>0.73940023056042259</v>
      </c>
      <c r="I703" s="112">
        <f>E703/E702*100</f>
        <v>1.1765606161719411</v>
      </c>
      <c r="J703" s="105">
        <f t="shared" si="129"/>
        <v>73.875059503274557</v>
      </c>
      <c r="K703" s="105">
        <f>D703/F703*100</f>
        <v>57.629650148964409</v>
      </c>
      <c r="L703" s="106">
        <f>E703/G703</f>
        <v>2.0193274864778625</v>
      </c>
      <c r="M703" s="47" t="s">
        <v>566</v>
      </c>
    </row>
    <row r="704" spans="1:13" s="89" customFormat="1" x14ac:dyDescent="0.2">
      <c r="A704" s="47" t="s">
        <v>567</v>
      </c>
      <c r="B704" s="111">
        <v>242720.978</v>
      </c>
      <c r="C704" s="111">
        <v>1973015.61</v>
      </c>
      <c r="D704" s="111">
        <v>245211.462</v>
      </c>
      <c r="E704" s="111">
        <v>2218227.0720000002</v>
      </c>
      <c r="F704" s="111">
        <v>326961.09100000001</v>
      </c>
      <c r="G704" s="111">
        <v>2562630.1269999999</v>
      </c>
      <c r="H704" s="112">
        <f>D704/D702*100</f>
        <v>99.26059976943958</v>
      </c>
      <c r="I704" s="112">
        <f>E704/E702*100</f>
        <v>98.823439383828074</v>
      </c>
      <c r="J704" s="105">
        <f t="shared" si="129"/>
        <v>101.02606870676007</v>
      </c>
      <c r="K704" s="105">
        <f>D704/F704*100</f>
        <v>74.997138420974991</v>
      </c>
      <c r="L704" s="105">
        <f>E704/G704*100</f>
        <v>86.560563252131004</v>
      </c>
      <c r="M704" s="47" t="s">
        <v>833</v>
      </c>
    </row>
    <row r="705" spans="1:13" s="89" customFormat="1" ht="22.5" x14ac:dyDescent="0.2">
      <c r="A705" s="42" t="s">
        <v>664</v>
      </c>
      <c r="B705" s="111"/>
      <c r="C705" s="111"/>
      <c r="D705" s="111"/>
      <c r="E705" s="111"/>
      <c r="F705" s="111"/>
      <c r="G705" s="111"/>
      <c r="H705" s="113"/>
      <c r="I705" s="113"/>
      <c r="J705" s="113"/>
      <c r="K705" s="113"/>
      <c r="L705" s="113"/>
      <c r="M705" s="42" t="s">
        <v>931</v>
      </c>
    </row>
    <row r="706" spans="1:13" s="89" customFormat="1" x14ac:dyDescent="0.2">
      <c r="A706" s="43" t="s">
        <v>557</v>
      </c>
      <c r="B706" s="111">
        <v>476305.826</v>
      </c>
      <c r="C706" s="111">
        <v>3301178.9709999999</v>
      </c>
      <c r="D706" s="111">
        <v>456518.36</v>
      </c>
      <c r="E706" s="111">
        <v>3757697.3309999998</v>
      </c>
      <c r="F706" s="111">
        <v>395163.74</v>
      </c>
      <c r="G706" s="111">
        <v>3516025.21</v>
      </c>
      <c r="H706" s="112">
        <f>H707+H708</f>
        <v>100.00000000000001</v>
      </c>
      <c r="I706" s="112">
        <f>I707+I708</f>
        <v>100</v>
      </c>
      <c r="J706" s="105">
        <f t="shared" ref="J706:J711" si="131">D706/B706*100</f>
        <v>95.845638470103438</v>
      </c>
      <c r="K706" s="105">
        <f>D706/F706*100</f>
        <v>115.52637901443083</v>
      </c>
      <c r="L706" s="105">
        <f>E706/G706*100</f>
        <v>106.87344676348324</v>
      </c>
      <c r="M706" s="43" t="s">
        <v>558</v>
      </c>
    </row>
    <row r="707" spans="1:13" s="89" customFormat="1" x14ac:dyDescent="0.2">
      <c r="A707" s="47" t="s">
        <v>564</v>
      </c>
      <c r="B707" s="111">
        <v>433900</v>
      </c>
      <c r="C707" s="111">
        <v>3258200</v>
      </c>
      <c r="D707" s="111">
        <v>456500</v>
      </c>
      <c r="E707" s="111">
        <v>3714700</v>
      </c>
      <c r="F707" s="111">
        <v>395100</v>
      </c>
      <c r="G707" s="111">
        <v>3515000</v>
      </c>
      <c r="H707" s="112">
        <f>D707/D706*100</f>
        <v>99.99597825594573</v>
      </c>
      <c r="I707" s="112">
        <f>E707/E706*100</f>
        <v>98.855753212338755</v>
      </c>
      <c r="J707" s="105">
        <f t="shared" si="131"/>
        <v>105.20857340401012</v>
      </c>
      <c r="K707" s="105">
        <f>D707/F707*100</f>
        <v>115.54036952670211</v>
      </c>
      <c r="L707" s="105">
        <f>E707/G707*100</f>
        <v>105.68136557610242</v>
      </c>
      <c r="M707" s="47" t="s">
        <v>832</v>
      </c>
    </row>
    <row r="708" spans="1:13" s="89" customFormat="1" x14ac:dyDescent="0.2">
      <c r="A708" s="47" t="s">
        <v>565</v>
      </c>
      <c r="B708" s="111">
        <v>42405.826000000001</v>
      </c>
      <c r="C708" s="111">
        <v>42978.970999999998</v>
      </c>
      <c r="D708" s="111">
        <v>18.36</v>
      </c>
      <c r="E708" s="111">
        <v>42997.330999999998</v>
      </c>
      <c r="F708" s="111">
        <v>63.74</v>
      </c>
      <c r="G708" s="111">
        <v>1025.21</v>
      </c>
      <c r="H708" s="112">
        <f>D708/D706*100</f>
        <v>4.0217440542807516E-3</v>
      </c>
      <c r="I708" s="112">
        <f>E708/E706*100</f>
        <v>1.1442467876612492</v>
      </c>
      <c r="J708" s="105">
        <f t="shared" si="131"/>
        <v>4.329593768554349E-2</v>
      </c>
      <c r="K708" s="105">
        <f>D708/F708*100</f>
        <v>28.80451835582052</v>
      </c>
      <c r="L708" s="106"/>
      <c r="M708" s="47" t="s">
        <v>565</v>
      </c>
    </row>
    <row r="709" spans="1:13" s="89" customFormat="1" x14ac:dyDescent="0.2">
      <c r="A709" s="43" t="s">
        <v>559</v>
      </c>
      <c r="B709" s="111">
        <v>476305.826</v>
      </c>
      <c r="C709" s="111">
        <v>3301178.9709999999</v>
      </c>
      <c r="D709" s="111">
        <v>456518.36</v>
      </c>
      <c r="E709" s="111">
        <v>3757697.3309999998</v>
      </c>
      <c r="F709" s="111">
        <v>395163.74</v>
      </c>
      <c r="G709" s="111">
        <v>3516025.21</v>
      </c>
      <c r="H709" s="112">
        <f>H710+H711</f>
        <v>100</v>
      </c>
      <c r="I709" s="112">
        <f>I710+I711</f>
        <v>100.00000000000001</v>
      </c>
      <c r="J709" s="105">
        <f t="shared" si="131"/>
        <v>95.845638470103438</v>
      </c>
      <c r="K709" s="105">
        <f>D709/F709*100</f>
        <v>115.52637901443083</v>
      </c>
      <c r="L709" s="105">
        <f>E709/G709*100</f>
        <v>106.87344676348324</v>
      </c>
      <c r="M709" s="43" t="s">
        <v>560</v>
      </c>
    </row>
    <row r="710" spans="1:13" s="89" customFormat="1" x14ac:dyDescent="0.2">
      <c r="A710" s="47" t="s">
        <v>566</v>
      </c>
      <c r="B710" s="111">
        <v>118.684</v>
      </c>
      <c r="C710" s="111">
        <v>24017.214</v>
      </c>
      <c r="D710" s="111">
        <v>0</v>
      </c>
      <c r="E710" s="111">
        <v>24017.214</v>
      </c>
      <c r="F710" s="111">
        <v>0</v>
      </c>
      <c r="G710" s="111">
        <v>100494.99400000001</v>
      </c>
      <c r="H710" s="112">
        <f>D710/D709*100</f>
        <v>0</v>
      </c>
      <c r="I710" s="112">
        <f>E710/E709*100</f>
        <v>0.6391471128306262</v>
      </c>
      <c r="J710" s="105">
        <f t="shared" si="131"/>
        <v>0</v>
      </c>
      <c r="K710" s="105">
        <v>0</v>
      </c>
      <c r="L710" s="105">
        <f>E710/G710*100</f>
        <v>23.898915800721376</v>
      </c>
      <c r="M710" s="47" t="s">
        <v>566</v>
      </c>
    </row>
    <row r="711" spans="1:13" s="89" customFormat="1" x14ac:dyDescent="0.2">
      <c r="A711" s="47" t="s">
        <v>567</v>
      </c>
      <c r="B711" s="111">
        <v>476187.14199999999</v>
      </c>
      <c r="C711" s="111">
        <v>3277161.7570000002</v>
      </c>
      <c r="D711" s="111">
        <v>456518.36</v>
      </c>
      <c r="E711" s="111">
        <v>3733680.1170000001</v>
      </c>
      <c r="F711" s="111">
        <v>395163.74</v>
      </c>
      <c r="G711" s="111">
        <v>3415530.216</v>
      </c>
      <c r="H711" s="112">
        <f>D711/D709*100</f>
        <v>100</v>
      </c>
      <c r="I711" s="112">
        <f>E711/E709*100</f>
        <v>99.360852887169386</v>
      </c>
      <c r="J711" s="105">
        <f t="shared" si="131"/>
        <v>95.869526859253156</v>
      </c>
      <c r="K711" s="105">
        <f>D711/F711*100</f>
        <v>115.52637901443083</v>
      </c>
      <c r="L711" s="105">
        <f>E711/G711*100</f>
        <v>109.31480270646215</v>
      </c>
      <c r="M711" s="47" t="s">
        <v>833</v>
      </c>
    </row>
    <row r="712" spans="1:13" s="89" customFormat="1" ht="56.25" x14ac:dyDescent="0.2">
      <c r="A712" s="42" t="s">
        <v>665</v>
      </c>
      <c r="B712" s="111"/>
      <c r="C712" s="111"/>
      <c r="D712" s="111"/>
      <c r="E712" s="111"/>
      <c r="F712" s="111"/>
      <c r="G712" s="111"/>
      <c r="H712" s="113"/>
      <c r="I712" s="113"/>
      <c r="J712" s="113"/>
      <c r="K712" s="113"/>
      <c r="L712" s="113"/>
      <c r="M712" s="42" t="s">
        <v>932</v>
      </c>
    </row>
    <row r="713" spans="1:13" s="89" customFormat="1" x14ac:dyDescent="0.2">
      <c r="A713" s="43" t="s">
        <v>557</v>
      </c>
      <c r="B713" s="111">
        <v>434170.80699999997</v>
      </c>
      <c r="C713" s="111">
        <v>3257411.0440000002</v>
      </c>
      <c r="D713" s="111">
        <v>456500</v>
      </c>
      <c r="E713" s="111">
        <v>3713911.0440000002</v>
      </c>
      <c r="F713" s="111">
        <v>394550.98</v>
      </c>
      <c r="G713" s="111">
        <v>3509143.03</v>
      </c>
      <c r="H713" s="112">
        <f>H714+H715</f>
        <v>100</v>
      </c>
      <c r="I713" s="112">
        <f>I714+I715</f>
        <v>99.999999999999986</v>
      </c>
      <c r="J713" s="105">
        <f t="shared" ref="J713:J718" si="132">D713/B713*100</f>
        <v>105.14295126249702</v>
      </c>
      <c r="K713" s="105">
        <f t="shared" ref="K713:L716" si="133">D713/F713*100</f>
        <v>115.70114462774875</v>
      </c>
      <c r="L713" s="105">
        <f t="shared" si="133"/>
        <v>105.83527123999845</v>
      </c>
      <c r="M713" s="43" t="s">
        <v>558</v>
      </c>
    </row>
    <row r="714" spans="1:13" s="89" customFormat="1" x14ac:dyDescent="0.2">
      <c r="A714" s="47" t="s">
        <v>564</v>
      </c>
      <c r="B714" s="111">
        <v>433900</v>
      </c>
      <c r="C714" s="111">
        <v>3256600</v>
      </c>
      <c r="D714" s="111">
        <v>456500</v>
      </c>
      <c r="E714" s="111">
        <v>3713100</v>
      </c>
      <c r="F714" s="111">
        <v>394500</v>
      </c>
      <c r="G714" s="111">
        <v>3508200</v>
      </c>
      <c r="H714" s="112">
        <f>D714/D713*100</f>
        <v>100</v>
      </c>
      <c r="I714" s="112">
        <f>E714/E713*100</f>
        <v>99.978161997140162</v>
      </c>
      <c r="J714" s="105">
        <f t="shared" si="132"/>
        <v>105.20857340401012</v>
      </c>
      <c r="K714" s="105">
        <f t="shared" si="133"/>
        <v>115.71609632446133</v>
      </c>
      <c r="L714" s="105">
        <f t="shared" si="133"/>
        <v>105.84060201812895</v>
      </c>
      <c r="M714" s="47" t="s">
        <v>832</v>
      </c>
    </row>
    <row r="715" spans="1:13" s="89" customFormat="1" x14ac:dyDescent="0.2">
      <c r="A715" s="47" t="s">
        <v>565</v>
      </c>
      <c r="B715" s="111">
        <v>270.80700000000002</v>
      </c>
      <c r="C715" s="111">
        <v>811.04399999999998</v>
      </c>
      <c r="D715" s="111">
        <v>0</v>
      </c>
      <c r="E715" s="111">
        <v>811.04399999999998</v>
      </c>
      <c r="F715" s="111">
        <v>50.98</v>
      </c>
      <c r="G715" s="111">
        <v>943.03</v>
      </c>
      <c r="H715" s="112">
        <f>D715/D713*100</f>
        <v>0</v>
      </c>
      <c r="I715" s="112">
        <f>E715/E713*100</f>
        <v>2.1838002859822937E-2</v>
      </c>
      <c r="J715" s="105">
        <f t="shared" si="132"/>
        <v>0</v>
      </c>
      <c r="K715" s="105">
        <f t="shared" si="133"/>
        <v>0</v>
      </c>
      <c r="L715" s="105">
        <f t="shared" si="133"/>
        <v>86.004050772509885</v>
      </c>
      <c r="M715" s="47" t="s">
        <v>565</v>
      </c>
    </row>
    <row r="716" spans="1:13" s="89" customFormat="1" x14ac:dyDescent="0.2">
      <c r="A716" s="43" t="s">
        <v>559</v>
      </c>
      <c r="B716" s="111">
        <v>434170.80699999997</v>
      </c>
      <c r="C716" s="111">
        <v>3257411.0440000002</v>
      </c>
      <c r="D716" s="111">
        <v>456500</v>
      </c>
      <c r="E716" s="111">
        <v>3713911.0440000002</v>
      </c>
      <c r="F716" s="111">
        <v>394550.98</v>
      </c>
      <c r="G716" s="111">
        <v>3509143.03</v>
      </c>
      <c r="H716" s="112">
        <f>H717+H718</f>
        <v>100</v>
      </c>
      <c r="I716" s="112">
        <f>I717+I718</f>
        <v>100</v>
      </c>
      <c r="J716" s="105">
        <f t="shared" si="132"/>
        <v>105.14295126249702</v>
      </c>
      <c r="K716" s="105">
        <f t="shared" si="133"/>
        <v>115.70114462774875</v>
      </c>
      <c r="L716" s="105">
        <f t="shared" si="133"/>
        <v>105.83527123999845</v>
      </c>
      <c r="M716" s="43" t="s">
        <v>560</v>
      </c>
    </row>
    <row r="717" spans="1:13" s="89" customFormat="1" x14ac:dyDescent="0.2">
      <c r="A717" s="47" t="s">
        <v>566</v>
      </c>
      <c r="B717" s="111">
        <v>118.684</v>
      </c>
      <c r="C717" s="111">
        <v>24017.214</v>
      </c>
      <c r="D717" s="111">
        <v>0</v>
      </c>
      <c r="E717" s="111">
        <v>24017.214</v>
      </c>
      <c r="F717" s="111">
        <v>0</v>
      </c>
      <c r="G717" s="111">
        <v>100494.99400000001</v>
      </c>
      <c r="H717" s="112">
        <f>D717/D716*100</f>
        <v>0</v>
      </c>
      <c r="I717" s="112">
        <f>E717/E716*100</f>
        <v>0.64668253265788234</v>
      </c>
      <c r="J717" s="105">
        <f t="shared" si="132"/>
        <v>0</v>
      </c>
      <c r="K717" s="105">
        <v>0</v>
      </c>
      <c r="L717" s="105">
        <f>E717/G717*100</f>
        <v>23.898915800721376</v>
      </c>
      <c r="M717" s="47" t="s">
        <v>566</v>
      </c>
    </row>
    <row r="718" spans="1:13" s="89" customFormat="1" x14ac:dyDescent="0.2">
      <c r="A718" s="47" t="s">
        <v>567</v>
      </c>
      <c r="B718" s="111">
        <v>434052.12300000002</v>
      </c>
      <c r="C718" s="111">
        <v>3233393.83</v>
      </c>
      <c r="D718" s="111">
        <v>456500</v>
      </c>
      <c r="E718" s="111">
        <v>3689893.83</v>
      </c>
      <c r="F718" s="111">
        <v>394550.98</v>
      </c>
      <c r="G718" s="111">
        <v>3408648.0359999998</v>
      </c>
      <c r="H718" s="112">
        <f>D718/D716*100</f>
        <v>100</v>
      </c>
      <c r="I718" s="112">
        <f>E718/E716*100</f>
        <v>99.353317467342123</v>
      </c>
      <c r="J718" s="105">
        <f t="shared" si="132"/>
        <v>105.17170077290463</v>
      </c>
      <c r="K718" s="105">
        <f>D718/F718*100</f>
        <v>115.70114462774875</v>
      </c>
      <c r="L718" s="105">
        <f>E718/G718*100</f>
        <v>108.25094850009913</v>
      </c>
      <c r="M718" s="47" t="s">
        <v>833</v>
      </c>
    </row>
    <row r="719" spans="1:13" s="89" customFormat="1" ht="33.75" x14ac:dyDescent="0.2">
      <c r="A719" s="42" t="s">
        <v>666</v>
      </c>
      <c r="B719" s="111"/>
      <c r="C719" s="111"/>
      <c r="D719" s="111"/>
      <c r="E719" s="111"/>
      <c r="F719" s="111"/>
      <c r="G719" s="111"/>
      <c r="H719" s="113"/>
      <c r="I719" s="113"/>
      <c r="J719" s="113"/>
      <c r="K719" s="113"/>
      <c r="L719" s="113"/>
      <c r="M719" s="42" t="s">
        <v>933</v>
      </c>
    </row>
    <row r="720" spans="1:13" s="89" customFormat="1" x14ac:dyDescent="0.2">
      <c r="A720" s="43" t="s">
        <v>557</v>
      </c>
      <c r="B720" s="111">
        <v>16678.424999999999</v>
      </c>
      <c r="C720" s="111">
        <v>127432.29700000001</v>
      </c>
      <c r="D720" s="111">
        <v>15834.755999999999</v>
      </c>
      <c r="E720" s="111">
        <v>141302.44099999999</v>
      </c>
      <c r="F720" s="111">
        <v>14281.264999999999</v>
      </c>
      <c r="G720" s="111">
        <v>140399.587</v>
      </c>
      <c r="H720" s="112">
        <f>H721+H722+H723</f>
        <v>100.00000631522204</v>
      </c>
      <c r="I720" s="112">
        <f>I721+I722+I723</f>
        <v>100.00000000000003</v>
      </c>
      <c r="J720" s="105">
        <f>D720/B720*100</f>
        <v>94.941554733135774</v>
      </c>
      <c r="K720" s="105">
        <f>D720/F720*100</f>
        <v>110.87782489856465</v>
      </c>
      <c r="L720" s="105">
        <f>E720/G720*100</f>
        <v>100.64306029618164</v>
      </c>
      <c r="M720" s="43" t="s">
        <v>558</v>
      </c>
    </row>
    <row r="721" spans="1:13" s="89" customFormat="1" x14ac:dyDescent="0.2">
      <c r="A721" s="47" t="s">
        <v>564</v>
      </c>
      <c r="B721" s="111">
        <v>16266.666999999999</v>
      </c>
      <c r="C721" s="111">
        <v>125866.667</v>
      </c>
      <c r="D721" s="111">
        <v>12866.666999999999</v>
      </c>
      <c r="E721" s="111">
        <v>138733.33300000001</v>
      </c>
      <c r="F721" s="111">
        <v>14100</v>
      </c>
      <c r="G721" s="111">
        <v>138000</v>
      </c>
      <c r="H721" s="112">
        <f>D721/D720*100</f>
        <v>81.255858947242388</v>
      </c>
      <c r="I721" s="112">
        <f>E721/E720*100</f>
        <v>98.181837495645269</v>
      </c>
      <c r="J721" s="105">
        <f>D721/B721*100</f>
        <v>79.098361084049969</v>
      </c>
      <c r="K721" s="105">
        <f>D721/F721*100</f>
        <v>91.252957446808509</v>
      </c>
      <c r="L721" s="105">
        <f>E721/G721*100</f>
        <v>100.53140072463769</v>
      </c>
      <c r="M721" s="47" t="s">
        <v>832</v>
      </c>
    </row>
    <row r="722" spans="1:13" s="89" customFormat="1" x14ac:dyDescent="0.2">
      <c r="A722" s="47" t="s">
        <v>565</v>
      </c>
      <c r="B722" s="111">
        <v>411.75799999999998</v>
      </c>
      <c r="C722" s="111">
        <v>1565.6310000000001</v>
      </c>
      <c r="D722" s="111">
        <v>1003.477</v>
      </c>
      <c r="E722" s="111">
        <v>2569.1080000000002</v>
      </c>
      <c r="F722" s="111">
        <v>181.26499999999999</v>
      </c>
      <c r="G722" s="111">
        <v>2399.587</v>
      </c>
      <c r="H722" s="112">
        <f>D722/D720*100</f>
        <v>6.3371800613789064</v>
      </c>
      <c r="I722" s="112">
        <f>E722/E720*100</f>
        <v>1.8181625043547551</v>
      </c>
      <c r="J722" s="106">
        <f>D722/B722</f>
        <v>2.4370552606142444</v>
      </c>
      <c r="K722" s="106"/>
      <c r="L722" s="105">
        <f>E722/G722*100</f>
        <v>107.06459069831602</v>
      </c>
      <c r="M722" s="47" t="s">
        <v>565</v>
      </c>
    </row>
    <row r="723" spans="1:13" s="89" customFormat="1" x14ac:dyDescent="0.2">
      <c r="A723" s="47" t="s">
        <v>588</v>
      </c>
      <c r="B723" s="111">
        <v>0</v>
      </c>
      <c r="C723" s="111">
        <v>0</v>
      </c>
      <c r="D723" s="111">
        <v>1964.6130000000001</v>
      </c>
      <c r="E723" s="111">
        <v>0</v>
      </c>
      <c r="F723" s="111">
        <v>0</v>
      </c>
      <c r="G723" s="111">
        <v>0</v>
      </c>
      <c r="H723" s="112">
        <f>D723/D720*100</f>
        <v>12.406967306600746</v>
      </c>
      <c r="I723" s="112">
        <f>E723/E720*100</f>
        <v>0</v>
      </c>
      <c r="J723" s="105">
        <v>0</v>
      </c>
      <c r="K723" s="105">
        <v>0</v>
      </c>
      <c r="L723" s="105">
        <v>0</v>
      </c>
      <c r="M723" s="47" t="s">
        <v>854</v>
      </c>
    </row>
    <row r="724" spans="1:13" s="89" customFormat="1" x14ac:dyDescent="0.2">
      <c r="A724" s="43" t="s">
        <v>559</v>
      </c>
      <c r="B724" s="111">
        <v>16678.424999999999</v>
      </c>
      <c r="C724" s="111">
        <v>127432.29700000001</v>
      </c>
      <c r="D724" s="111">
        <v>15834.755999999999</v>
      </c>
      <c r="E724" s="111">
        <v>141302.44099999999</v>
      </c>
      <c r="F724" s="111">
        <v>14281.264999999999</v>
      </c>
      <c r="G724" s="111">
        <v>140399.587</v>
      </c>
      <c r="H724" s="112">
        <f>H725+H726</f>
        <v>100</v>
      </c>
      <c r="I724" s="112">
        <f>I725+I726</f>
        <v>100</v>
      </c>
      <c r="J724" s="105">
        <f>D724/B724*100</f>
        <v>94.941554733135774</v>
      </c>
      <c r="K724" s="105">
        <f t="shared" ref="K724:L726" si="134">D724/F724*100</f>
        <v>110.87782489856465</v>
      </c>
      <c r="L724" s="105">
        <f t="shared" si="134"/>
        <v>100.64306029618164</v>
      </c>
      <c r="M724" s="43" t="s">
        <v>560</v>
      </c>
    </row>
    <row r="725" spans="1:13" s="89" customFormat="1" x14ac:dyDescent="0.2">
      <c r="A725" s="47" t="s">
        <v>566</v>
      </c>
      <c r="B725" s="111">
        <v>13550.242</v>
      </c>
      <c r="C725" s="111">
        <v>101137.304</v>
      </c>
      <c r="D725" s="111">
        <v>15834.755999999999</v>
      </c>
      <c r="E725" s="111">
        <v>116972.06</v>
      </c>
      <c r="F725" s="111">
        <v>9379.4150000000009</v>
      </c>
      <c r="G725" s="111">
        <v>80742.684999999998</v>
      </c>
      <c r="H725" s="112">
        <f>D725/D724*100</f>
        <v>100</v>
      </c>
      <c r="I725" s="112">
        <f>E725/E724*100</f>
        <v>82.781344166588028</v>
      </c>
      <c r="J725" s="105">
        <f>D725/B725*100</f>
        <v>116.85958081043866</v>
      </c>
      <c r="K725" s="105">
        <f t="shared" si="134"/>
        <v>168.82455888773444</v>
      </c>
      <c r="L725" s="105">
        <f t="shared" si="134"/>
        <v>144.87016378016165</v>
      </c>
      <c r="M725" s="47" t="s">
        <v>566</v>
      </c>
    </row>
    <row r="726" spans="1:13" s="89" customFormat="1" x14ac:dyDescent="0.2">
      <c r="A726" s="47" t="s">
        <v>567</v>
      </c>
      <c r="B726" s="111">
        <v>3128.183</v>
      </c>
      <c r="C726" s="111">
        <v>26294.993999999999</v>
      </c>
      <c r="D726" s="111">
        <v>0</v>
      </c>
      <c r="E726" s="111">
        <v>24330.381000000001</v>
      </c>
      <c r="F726" s="111">
        <v>4901.8500000000004</v>
      </c>
      <c r="G726" s="111">
        <v>59656.902000000002</v>
      </c>
      <c r="H726" s="112">
        <f>D726/D724*100</f>
        <v>0</v>
      </c>
      <c r="I726" s="112">
        <f>E726/E724*100</f>
        <v>17.218655833411965</v>
      </c>
      <c r="J726" s="105">
        <f>D726/B726*100</f>
        <v>0</v>
      </c>
      <c r="K726" s="105">
        <f t="shared" si="134"/>
        <v>0</v>
      </c>
      <c r="L726" s="105">
        <f t="shared" si="134"/>
        <v>40.783849285368525</v>
      </c>
      <c r="M726" s="47" t="s">
        <v>833</v>
      </c>
    </row>
    <row r="727" spans="1:13" s="89" customFormat="1" x14ac:dyDescent="0.2">
      <c r="A727" s="42" t="s">
        <v>667</v>
      </c>
      <c r="B727" s="111"/>
      <c r="C727" s="111"/>
      <c r="D727" s="111"/>
      <c r="E727" s="111"/>
      <c r="F727" s="111"/>
      <c r="G727" s="111"/>
      <c r="H727" s="113"/>
      <c r="I727" s="113"/>
      <c r="J727" s="113"/>
      <c r="K727" s="113"/>
      <c r="L727" s="113"/>
      <c r="M727" s="42" t="s">
        <v>934</v>
      </c>
    </row>
    <row r="728" spans="1:13" s="89" customFormat="1" x14ac:dyDescent="0.2">
      <c r="A728" s="43" t="s">
        <v>557</v>
      </c>
      <c r="B728" s="111">
        <v>58339.747000000003</v>
      </c>
      <c r="C728" s="111">
        <v>508013.3</v>
      </c>
      <c r="D728" s="111">
        <v>85440.379000000001</v>
      </c>
      <c r="E728" s="111">
        <v>593453.679</v>
      </c>
      <c r="F728" s="111">
        <v>46711.76</v>
      </c>
      <c r="G728" s="111">
        <v>488707.97899999999</v>
      </c>
      <c r="H728" s="112">
        <f>H729+H730</f>
        <v>100</v>
      </c>
      <c r="I728" s="112">
        <f>I729+I730</f>
        <v>100</v>
      </c>
      <c r="J728" s="105">
        <f>D728/B728*100</f>
        <v>146.45311883166033</v>
      </c>
      <c r="K728" s="105">
        <f>D728/F728*100</f>
        <v>182.90978331794818</v>
      </c>
      <c r="L728" s="105">
        <f>E728/G728*100</f>
        <v>121.43318801840148</v>
      </c>
      <c r="M728" s="43" t="s">
        <v>558</v>
      </c>
    </row>
    <row r="729" spans="1:13" s="89" customFormat="1" x14ac:dyDescent="0.2">
      <c r="A729" s="47" t="s">
        <v>564</v>
      </c>
      <c r="B729" s="111">
        <v>54000</v>
      </c>
      <c r="C729" s="111">
        <v>464000</v>
      </c>
      <c r="D729" s="111">
        <v>60500</v>
      </c>
      <c r="E729" s="111">
        <v>524500</v>
      </c>
      <c r="F729" s="111">
        <v>45200</v>
      </c>
      <c r="G729" s="111">
        <v>444500</v>
      </c>
      <c r="H729" s="112">
        <f>D729/D728*100</f>
        <v>70.809610992011159</v>
      </c>
      <c r="I729" s="112">
        <f>E729/E728*100</f>
        <v>88.380950116243199</v>
      </c>
      <c r="J729" s="105">
        <f>D729/B729*100</f>
        <v>112.03703703703705</v>
      </c>
      <c r="K729" s="105">
        <f>D729/F729*100</f>
        <v>133.84955752212389</v>
      </c>
      <c r="L729" s="105">
        <f>E729/G729*100</f>
        <v>117.99775028121485</v>
      </c>
      <c r="M729" s="47" t="s">
        <v>832</v>
      </c>
    </row>
    <row r="730" spans="1:13" s="89" customFormat="1" x14ac:dyDescent="0.2">
      <c r="A730" s="47" t="s">
        <v>565</v>
      </c>
      <c r="B730" s="111">
        <v>4339.7470000000003</v>
      </c>
      <c r="C730" s="111">
        <v>44013.3</v>
      </c>
      <c r="D730" s="111">
        <v>24940.379000000001</v>
      </c>
      <c r="E730" s="111">
        <v>68953.679000000004</v>
      </c>
      <c r="F730" s="111">
        <v>1511.76</v>
      </c>
      <c r="G730" s="111">
        <v>44207.978999999999</v>
      </c>
      <c r="H730" s="112">
        <f>D730/D728*100</f>
        <v>29.190389007988838</v>
      </c>
      <c r="I730" s="112">
        <f>E730/E728*100</f>
        <v>11.619049883756809</v>
      </c>
      <c r="J730" s="106"/>
      <c r="K730" s="106"/>
      <c r="L730" s="105">
        <f>E730/G730*100</f>
        <v>155.97564186320304</v>
      </c>
      <c r="M730" s="47" t="s">
        <v>565</v>
      </c>
    </row>
    <row r="731" spans="1:13" s="89" customFormat="1" x14ac:dyDescent="0.2">
      <c r="A731" s="43" t="s">
        <v>559</v>
      </c>
      <c r="B731" s="111">
        <v>58339.747000000003</v>
      </c>
      <c r="C731" s="111">
        <v>508013.3</v>
      </c>
      <c r="D731" s="111">
        <v>85440.379000000001</v>
      </c>
      <c r="E731" s="111">
        <v>593453.679</v>
      </c>
      <c r="F731" s="111">
        <v>46711.76</v>
      </c>
      <c r="G731" s="111">
        <v>488707.97899999999</v>
      </c>
      <c r="H731" s="112">
        <f>H732+H733</f>
        <v>100</v>
      </c>
      <c r="I731" s="112">
        <f>I732+I733</f>
        <v>100</v>
      </c>
      <c r="J731" s="105">
        <f>D731/B731*100</f>
        <v>146.45311883166033</v>
      </c>
      <c r="K731" s="105">
        <f>D731/F731*100</f>
        <v>182.90978331794818</v>
      </c>
      <c r="L731" s="105">
        <f>E731/G731*100</f>
        <v>121.43318801840148</v>
      </c>
      <c r="M731" s="43" t="s">
        <v>560</v>
      </c>
    </row>
    <row r="732" spans="1:13" s="89" customFormat="1" x14ac:dyDescent="0.2">
      <c r="A732" s="47" t="s">
        <v>566</v>
      </c>
      <c r="B732" s="111">
        <v>1458.336</v>
      </c>
      <c r="C732" s="111">
        <v>6580.9070000000002</v>
      </c>
      <c r="D732" s="111">
        <v>1491.865</v>
      </c>
      <c r="E732" s="111">
        <v>8072.7719999999999</v>
      </c>
      <c r="F732" s="111">
        <v>476.15</v>
      </c>
      <c r="G732" s="111">
        <v>12762.620999999999</v>
      </c>
      <c r="H732" s="112">
        <f>D732/D731*100</f>
        <v>1.7460889306214336</v>
      </c>
      <c r="I732" s="112">
        <f>E732/E731*100</f>
        <v>1.3603036404800852</v>
      </c>
      <c r="J732" s="105">
        <f>D732/B732*100</f>
        <v>102.29912722445307</v>
      </c>
      <c r="K732" s="106">
        <f>D732/F732</f>
        <v>3.1331828205397461</v>
      </c>
      <c r="L732" s="105">
        <f>E732/G732*100</f>
        <v>63.253245551991242</v>
      </c>
      <c r="M732" s="47" t="s">
        <v>566</v>
      </c>
    </row>
    <row r="733" spans="1:13" s="89" customFormat="1" x14ac:dyDescent="0.2">
      <c r="A733" s="47" t="s">
        <v>567</v>
      </c>
      <c r="B733" s="111">
        <v>56881.411</v>
      </c>
      <c r="C733" s="111">
        <v>501432.39299999998</v>
      </c>
      <c r="D733" s="111">
        <v>83948.513999999996</v>
      </c>
      <c r="E733" s="111">
        <v>585380.90700000001</v>
      </c>
      <c r="F733" s="111">
        <v>46235.61</v>
      </c>
      <c r="G733" s="111">
        <v>475945.35800000001</v>
      </c>
      <c r="H733" s="112">
        <f>D733/D731*100</f>
        <v>98.25391106937856</v>
      </c>
      <c r="I733" s="112">
        <f>E733/E731*100</f>
        <v>98.639696359519917</v>
      </c>
      <c r="J733" s="105">
        <f>D733/B733*100</f>
        <v>147.58514692963575</v>
      </c>
      <c r="K733" s="105">
        <f>D733/F733*100</f>
        <v>181.56679234901409</v>
      </c>
      <c r="L733" s="105">
        <f>E733/G733*100</f>
        <v>122.9933010503277</v>
      </c>
      <c r="M733" s="47" t="s">
        <v>833</v>
      </c>
    </row>
    <row r="734" spans="1:13" s="89" customFormat="1" x14ac:dyDescent="0.2">
      <c r="A734" s="42" t="s">
        <v>668</v>
      </c>
      <c r="B734" s="111"/>
      <c r="C734" s="111"/>
      <c r="D734" s="111"/>
      <c r="E734" s="111"/>
      <c r="F734" s="111"/>
      <c r="G734" s="111"/>
      <c r="H734" s="113"/>
      <c r="I734" s="113"/>
      <c r="J734" s="113"/>
      <c r="K734" s="113"/>
      <c r="L734" s="113"/>
      <c r="M734" s="42" t="s">
        <v>935</v>
      </c>
    </row>
    <row r="735" spans="1:13" s="89" customFormat="1" x14ac:dyDescent="0.2">
      <c r="A735" s="43" t="s">
        <v>557</v>
      </c>
      <c r="B735" s="111">
        <v>516710.647</v>
      </c>
      <c r="C735" s="111">
        <v>3653239.6159999999</v>
      </c>
      <c r="D735" s="111">
        <v>555184.85100000002</v>
      </c>
      <c r="E735" s="111">
        <v>4208424.466</v>
      </c>
      <c r="F735" s="111">
        <v>497412.41899999999</v>
      </c>
      <c r="G735" s="111">
        <v>3934479.1910000001</v>
      </c>
      <c r="H735" s="112">
        <f>H736+H737</f>
        <v>99.999999999999986</v>
      </c>
      <c r="I735" s="112">
        <f>I736+I737</f>
        <v>100</v>
      </c>
      <c r="J735" s="105">
        <f>D735/B735*100</f>
        <v>107.44598630265887</v>
      </c>
      <c r="K735" s="105">
        <f t="shared" ref="K735:L738" si="135">D735/F735*100</f>
        <v>111.61459380450249</v>
      </c>
      <c r="L735" s="105">
        <f t="shared" si="135"/>
        <v>106.96268201460161</v>
      </c>
      <c r="M735" s="43" t="s">
        <v>558</v>
      </c>
    </row>
    <row r="736" spans="1:13" s="89" customFormat="1" x14ac:dyDescent="0.2">
      <c r="A736" s="47" t="s">
        <v>564</v>
      </c>
      <c r="B736" s="111">
        <v>516566.66700000002</v>
      </c>
      <c r="C736" s="111">
        <v>3629466.6669999999</v>
      </c>
      <c r="D736" s="111">
        <v>524566.66700000002</v>
      </c>
      <c r="E736" s="111">
        <v>4154033.3330000001</v>
      </c>
      <c r="F736" s="111">
        <v>468200</v>
      </c>
      <c r="G736" s="111">
        <v>3813500</v>
      </c>
      <c r="H736" s="112">
        <f>D736/D735*100</f>
        <v>94.485046927190012</v>
      </c>
      <c r="I736" s="112">
        <f>E736/E735*100</f>
        <v>98.707565421705254</v>
      </c>
      <c r="J736" s="105">
        <f>D736/B736*100</f>
        <v>101.54868684161535</v>
      </c>
      <c r="K736" s="105">
        <f t="shared" si="135"/>
        <v>112.03901473729177</v>
      </c>
      <c r="L736" s="105">
        <f t="shared" si="135"/>
        <v>108.92967963812769</v>
      </c>
      <c r="M736" s="47" t="s">
        <v>832</v>
      </c>
    </row>
    <row r="737" spans="1:13" s="89" customFormat="1" x14ac:dyDescent="0.2">
      <c r="A737" s="47" t="s">
        <v>565</v>
      </c>
      <c r="B737" s="111">
        <v>143.97999999999999</v>
      </c>
      <c r="C737" s="111">
        <v>23772.949000000001</v>
      </c>
      <c r="D737" s="111">
        <v>30618.184000000001</v>
      </c>
      <c r="E737" s="111">
        <v>54391.133000000002</v>
      </c>
      <c r="F737" s="111">
        <v>29212.419000000002</v>
      </c>
      <c r="G737" s="111">
        <v>120979.19100000001</v>
      </c>
      <c r="H737" s="112">
        <f>D737/D735*100</f>
        <v>5.5149530728099787</v>
      </c>
      <c r="I737" s="112">
        <f>E737/E735*100</f>
        <v>1.2924345782947457</v>
      </c>
      <c r="J737" s="106"/>
      <c r="K737" s="105">
        <f t="shared" si="135"/>
        <v>104.81221702317771</v>
      </c>
      <c r="L737" s="105">
        <f t="shared" si="135"/>
        <v>44.959081434095552</v>
      </c>
      <c r="M737" s="47" t="s">
        <v>565</v>
      </c>
    </row>
    <row r="738" spans="1:13" s="89" customFormat="1" x14ac:dyDescent="0.2">
      <c r="A738" s="43" t="s">
        <v>559</v>
      </c>
      <c r="B738" s="111">
        <v>516710.647</v>
      </c>
      <c r="C738" s="111">
        <v>3653239.6159999999</v>
      </c>
      <c r="D738" s="111">
        <v>555184.85100000002</v>
      </c>
      <c r="E738" s="111">
        <v>4208424.466</v>
      </c>
      <c r="F738" s="111">
        <v>497412.41899999999</v>
      </c>
      <c r="G738" s="111">
        <v>3934479.1910000001</v>
      </c>
      <c r="H738" s="112">
        <f>H739+H740</f>
        <v>99.999999999999986</v>
      </c>
      <c r="I738" s="112">
        <f>I739+I740</f>
        <v>100</v>
      </c>
      <c r="J738" s="105">
        <f>D738/B738*100</f>
        <v>107.44598630265887</v>
      </c>
      <c r="K738" s="105">
        <f t="shared" si="135"/>
        <v>111.61459380450249</v>
      </c>
      <c r="L738" s="105">
        <f t="shared" si="135"/>
        <v>106.96268201460161</v>
      </c>
      <c r="M738" s="43" t="s">
        <v>560</v>
      </c>
    </row>
    <row r="739" spans="1:13" s="89" customFormat="1" x14ac:dyDescent="0.2">
      <c r="A739" s="47" t="s">
        <v>566</v>
      </c>
      <c r="B739" s="111">
        <v>10463.851000000001</v>
      </c>
      <c r="C739" s="111">
        <v>60533.267999999996</v>
      </c>
      <c r="D739" s="111">
        <v>16369.661</v>
      </c>
      <c r="E739" s="111">
        <v>76902.929000000004</v>
      </c>
      <c r="F739" s="111">
        <v>6373.66</v>
      </c>
      <c r="G739" s="111">
        <v>213092.72399999999</v>
      </c>
      <c r="H739" s="112">
        <f>D739/D738*100</f>
        <v>2.9485064245746142</v>
      </c>
      <c r="I739" s="112">
        <f>E739/E738*100</f>
        <v>1.8273567607379269</v>
      </c>
      <c r="J739" s="105">
        <f>D739/B739*100</f>
        <v>156.44011941683803</v>
      </c>
      <c r="K739" s="106">
        <f>D739/F739</f>
        <v>2.5683298136392589</v>
      </c>
      <c r="L739" s="105">
        <f>E739/G739*100</f>
        <v>36.088951117824188</v>
      </c>
      <c r="M739" s="47" t="s">
        <v>566</v>
      </c>
    </row>
    <row r="740" spans="1:13" s="89" customFormat="1" x14ac:dyDescent="0.2">
      <c r="A740" s="47" t="s">
        <v>567</v>
      </c>
      <c r="B740" s="111">
        <v>506246.79599999997</v>
      </c>
      <c r="C740" s="111">
        <v>3592706.3480000002</v>
      </c>
      <c r="D740" s="111">
        <v>538815.18999999994</v>
      </c>
      <c r="E740" s="111">
        <v>4131521.537</v>
      </c>
      <c r="F740" s="111">
        <v>491038.75900000002</v>
      </c>
      <c r="G740" s="111">
        <v>3721386.466</v>
      </c>
      <c r="H740" s="112">
        <f>D740/D738*100</f>
        <v>97.051493575425368</v>
      </c>
      <c r="I740" s="112">
        <f>E740/E738*100</f>
        <v>98.172643239262072</v>
      </c>
      <c r="J740" s="105">
        <f>D740/B740*100</f>
        <v>106.43330372801016</v>
      </c>
      <c r="K740" s="105">
        <f>D740/F740*100</f>
        <v>109.72966596308946</v>
      </c>
      <c r="L740" s="105">
        <f>E740/G740*100</f>
        <v>111.02102871462422</v>
      </c>
      <c r="M740" s="47" t="s">
        <v>833</v>
      </c>
    </row>
    <row r="741" spans="1:13" s="89" customFormat="1" ht="33.75" x14ac:dyDescent="0.2">
      <c r="A741" s="42" t="s">
        <v>669</v>
      </c>
      <c r="B741" s="111"/>
      <c r="C741" s="111"/>
      <c r="D741" s="111"/>
      <c r="E741" s="111"/>
      <c r="F741" s="111"/>
      <c r="G741" s="111"/>
      <c r="H741" s="113"/>
      <c r="I741" s="113"/>
      <c r="J741" s="113"/>
      <c r="K741" s="113"/>
      <c r="L741" s="113"/>
      <c r="M741" s="42" t="s">
        <v>936</v>
      </c>
    </row>
    <row r="742" spans="1:13" s="89" customFormat="1" x14ac:dyDescent="0.2">
      <c r="A742" s="43" t="s">
        <v>557</v>
      </c>
      <c r="B742" s="111">
        <v>5553.152</v>
      </c>
      <c r="C742" s="111">
        <v>58266.595000000001</v>
      </c>
      <c r="D742" s="111">
        <v>8172.7039999999997</v>
      </c>
      <c r="E742" s="111">
        <v>66439.298999999999</v>
      </c>
      <c r="F742" s="111">
        <v>14672.346</v>
      </c>
      <c r="G742" s="111">
        <v>97971.778000000006</v>
      </c>
      <c r="H742" s="112">
        <f>H743+H744</f>
        <v>100</v>
      </c>
      <c r="I742" s="112">
        <f>I743+I744</f>
        <v>100</v>
      </c>
      <c r="J742" s="105">
        <f>D742/B742*100</f>
        <v>147.17234464318642</v>
      </c>
      <c r="K742" s="105">
        <f t="shared" ref="K742:L745" si="136">D742/F742*100</f>
        <v>55.701412712050278</v>
      </c>
      <c r="L742" s="105">
        <f t="shared" si="136"/>
        <v>67.814732320158569</v>
      </c>
      <c r="M742" s="43" t="s">
        <v>558</v>
      </c>
    </row>
    <row r="743" spans="1:13" s="89" customFormat="1" x14ac:dyDescent="0.2">
      <c r="A743" s="47" t="s">
        <v>564</v>
      </c>
      <c r="B743" s="111">
        <v>5500</v>
      </c>
      <c r="C743" s="111">
        <v>30700</v>
      </c>
      <c r="D743" s="111">
        <v>3000</v>
      </c>
      <c r="E743" s="111">
        <v>33700</v>
      </c>
      <c r="F743" s="111">
        <v>4600</v>
      </c>
      <c r="G743" s="111">
        <v>49900</v>
      </c>
      <c r="H743" s="112">
        <f>D743/D742*100</f>
        <v>36.707557254000633</v>
      </c>
      <c r="I743" s="112">
        <f>E743/E742*100</f>
        <v>50.722991523435546</v>
      </c>
      <c r="J743" s="105">
        <f>D743/B743*100</f>
        <v>54.54545454545454</v>
      </c>
      <c r="K743" s="105">
        <f t="shared" si="136"/>
        <v>65.217391304347828</v>
      </c>
      <c r="L743" s="105">
        <f t="shared" si="136"/>
        <v>67.535070140280567</v>
      </c>
      <c r="M743" s="47" t="s">
        <v>832</v>
      </c>
    </row>
    <row r="744" spans="1:13" s="89" customFormat="1" x14ac:dyDescent="0.2">
      <c r="A744" s="47" t="s">
        <v>565</v>
      </c>
      <c r="B744" s="111">
        <v>53.152000000000001</v>
      </c>
      <c r="C744" s="111">
        <v>27566.595000000001</v>
      </c>
      <c r="D744" s="111">
        <v>5172.7039999999997</v>
      </c>
      <c r="E744" s="111">
        <v>32739.298999999999</v>
      </c>
      <c r="F744" s="111">
        <v>10072.346</v>
      </c>
      <c r="G744" s="111">
        <v>48071.777999999998</v>
      </c>
      <c r="H744" s="112">
        <f>D744/D742*100</f>
        <v>63.292442745999367</v>
      </c>
      <c r="I744" s="112">
        <f>E744/E742*100</f>
        <v>49.277008476564447</v>
      </c>
      <c r="J744" s="106"/>
      <c r="K744" s="105">
        <f t="shared" si="136"/>
        <v>51.355503474562923</v>
      </c>
      <c r="L744" s="105">
        <f t="shared" si="136"/>
        <v>68.105030356896719</v>
      </c>
      <c r="M744" s="47" t="s">
        <v>565</v>
      </c>
    </row>
    <row r="745" spans="1:13" s="89" customFormat="1" x14ac:dyDescent="0.2">
      <c r="A745" s="43" t="s">
        <v>559</v>
      </c>
      <c r="B745" s="111">
        <v>5553.152</v>
      </c>
      <c r="C745" s="111">
        <v>58266.595000000001</v>
      </c>
      <c r="D745" s="111">
        <v>8172.7039999999997</v>
      </c>
      <c r="E745" s="111">
        <v>66439.298999999999</v>
      </c>
      <c r="F745" s="111">
        <v>14672.346</v>
      </c>
      <c r="G745" s="111">
        <v>97971.778000000006</v>
      </c>
      <c r="H745" s="112">
        <f>H746+H747</f>
        <v>100</v>
      </c>
      <c r="I745" s="112">
        <f>I746+I747</f>
        <v>100.00000000000001</v>
      </c>
      <c r="J745" s="105">
        <f>D745/B745*100</f>
        <v>147.17234464318642</v>
      </c>
      <c r="K745" s="105">
        <f t="shared" si="136"/>
        <v>55.701412712050278</v>
      </c>
      <c r="L745" s="105">
        <f t="shared" si="136"/>
        <v>67.814732320158569</v>
      </c>
      <c r="M745" s="43" t="s">
        <v>560</v>
      </c>
    </row>
    <row r="746" spans="1:13" s="89" customFormat="1" x14ac:dyDescent="0.2">
      <c r="A746" s="47" t="s">
        <v>566</v>
      </c>
      <c r="B746" s="111">
        <v>0</v>
      </c>
      <c r="C746" s="111">
        <v>39.14</v>
      </c>
      <c r="D746" s="111">
        <v>0</v>
      </c>
      <c r="E746" s="111">
        <v>39.14</v>
      </c>
      <c r="F746" s="111">
        <v>0</v>
      </c>
      <c r="G746" s="111">
        <v>0</v>
      </c>
      <c r="H746" s="112">
        <f>D746/D745*100</f>
        <v>0</v>
      </c>
      <c r="I746" s="112">
        <f>E746/E745*100</f>
        <v>5.8910916564607348E-2</v>
      </c>
      <c r="J746" s="105">
        <v>0</v>
      </c>
      <c r="K746" s="105">
        <v>0</v>
      </c>
      <c r="L746" s="105">
        <v>0</v>
      </c>
      <c r="M746" s="47" t="s">
        <v>566</v>
      </c>
    </row>
    <row r="747" spans="1:13" s="89" customFormat="1" x14ac:dyDescent="0.2">
      <c r="A747" s="47" t="s">
        <v>567</v>
      </c>
      <c r="B747" s="111">
        <v>5553.152</v>
      </c>
      <c r="C747" s="111">
        <v>58227.455000000002</v>
      </c>
      <c r="D747" s="111">
        <v>8172.7039999999997</v>
      </c>
      <c r="E747" s="111">
        <v>66400.159</v>
      </c>
      <c r="F747" s="111">
        <v>14672.346</v>
      </c>
      <c r="G747" s="111">
        <v>97971.778000000006</v>
      </c>
      <c r="H747" s="112">
        <f>D747/D745*100</f>
        <v>100</v>
      </c>
      <c r="I747" s="112">
        <f>E747/E745*100</f>
        <v>99.941089083435401</v>
      </c>
      <c r="J747" s="105">
        <f>D747/B747*100</f>
        <v>147.17234464318642</v>
      </c>
      <c r="K747" s="105">
        <f>D747/F747*100</f>
        <v>55.701412712050278</v>
      </c>
      <c r="L747" s="105">
        <f>E747/G747*100</f>
        <v>67.77478203978292</v>
      </c>
      <c r="M747" s="47" t="s">
        <v>833</v>
      </c>
    </row>
    <row r="748" spans="1:13" s="89" customFormat="1" ht="22.5" x14ac:dyDescent="0.2">
      <c r="A748" s="42" t="s">
        <v>670</v>
      </c>
      <c r="B748" s="111"/>
      <c r="C748" s="111"/>
      <c r="D748" s="111"/>
      <c r="E748" s="111"/>
      <c r="F748" s="111"/>
      <c r="G748" s="111"/>
      <c r="H748" s="113"/>
      <c r="I748" s="113"/>
      <c r="J748" s="113"/>
      <c r="K748" s="113"/>
      <c r="L748" s="113"/>
      <c r="M748" s="42" t="s">
        <v>937</v>
      </c>
    </row>
    <row r="749" spans="1:13" s="89" customFormat="1" x14ac:dyDescent="0.2">
      <c r="A749" s="43" t="s">
        <v>557</v>
      </c>
      <c r="B749" s="111">
        <v>284266.66700000002</v>
      </c>
      <c r="C749" s="111">
        <v>2167566.6669999999</v>
      </c>
      <c r="D749" s="111">
        <v>269966.66700000002</v>
      </c>
      <c r="E749" s="111">
        <v>2437533.3330000001</v>
      </c>
      <c r="F749" s="111">
        <v>241355.821</v>
      </c>
      <c r="G749" s="111">
        <v>2063902.098</v>
      </c>
      <c r="H749" s="112">
        <f>H750+H751</f>
        <v>100</v>
      </c>
      <c r="I749" s="112">
        <f>I750+I751</f>
        <v>100</v>
      </c>
      <c r="J749" s="105">
        <f>D749/B749*100</f>
        <v>94.969512201020748</v>
      </c>
      <c r="K749" s="105">
        <f t="shared" ref="K749:L754" si="137">D749/F749*100</f>
        <v>111.85421834097799</v>
      </c>
      <c r="L749" s="105">
        <f t="shared" si="137"/>
        <v>118.10314720654932</v>
      </c>
      <c r="M749" s="43" t="s">
        <v>558</v>
      </c>
    </row>
    <row r="750" spans="1:13" s="89" customFormat="1" x14ac:dyDescent="0.2">
      <c r="A750" s="47" t="s">
        <v>564</v>
      </c>
      <c r="B750" s="111">
        <v>284266.66700000002</v>
      </c>
      <c r="C750" s="111">
        <v>2167566.6669999999</v>
      </c>
      <c r="D750" s="111">
        <v>269966.66700000002</v>
      </c>
      <c r="E750" s="111">
        <v>2437533.3330000001</v>
      </c>
      <c r="F750" s="111">
        <v>241300</v>
      </c>
      <c r="G750" s="111">
        <v>2063600</v>
      </c>
      <c r="H750" s="112">
        <f>D750/D749*100</f>
        <v>100</v>
      </c>
      <c r="I750" s="112">
        <f>E750/E749*100</f>
        <v>100</v>
      </c>
      <c r="J750" s="105">
        <f>D750/B750*100</f>
        <v>94.969512201020748</v>
      </c>
      <c r="K750" s="105">
        <f t="shared" si="137"/>
        <v>111.88009407376711</v>
      </c>
      <c r="L750" s="105">
        <f t="shared" si="137"/>
        <v>118.12043676100019</v>
      </c>
      <c r="M750" s="47" t="s">
        <v>832</v>
      </c>
    </row>
    <row r="751" spans="1:13" s="89" customFormat="1" x14ac:dyDescent="0.2">
      <c r="A751" s="47" t="s">
        <v>565</v>
      </c>
      <c r="B751" s="111">
        <v>0</v>
      </c>
      <c r="C751" s="111">
        <v>0</v>
      </c>
      <c r="D751" s="111">
        <v>0</v>
      </c>
      <c r="E751" s="111">
        <v>0</v>
      </c>
      <c r="F751" s="111">
        <v>55.820999999999998</v>
      </c>
      <c r="G751" s="111">
        <v>302.09800000000001</v>
      </c>
      <c r="H751" s="112">
        <f>D751/D749*100</f>
        <v>0</v>
      </c>
      <c r="I751" s="112">
        <f>E751/E749*100</f>
        <v>0</v>
      </c>
      <c r="J751" s="105">
        <v>0</v>
      </c>
      <c r="K751" s="105">
        <f t="shared" si="137"/>
        <v>0</v>
      </c>
      <c r="L751" s="105">
        <f t="shared" si="137"/>
        <v>0</v>
      </c>
      <c r="M751" s="47" t="s">
        <v>565</v>
      </c>
    </row>
    <row r="752" spans="1:13" s="89" customFormat="1" x14ac:dyDescent="0.2">
      <c r="A752" s="43" t="s">
        <v>559</v>
      </c>
      <c r="B752" s="111">
        <v>284266.66700000002</v>
      </c>
      <c r="C752" s="111">
        <v>2167566.6669999999</v>
      </c>
      <c r="D752" s="111">
        <v>269966.66700000002</v>
      </c>
      <c r="E752" s="111">
        <v>2437533.3330000001</v>
      </c>
      <c r="F752" s="111">
        <v>241355.821</v>
      </c>
      <c r="G752" s="111">
        <v>2063902.098</v>
      </c>
      <c r="H752" s="112">
        <f>H753+H754</f>
        <v>99.999999999999986</v>
      </c>
      <c r="I752" s="112">
        <f>I753+I754</f>
        <v>100.00000004102506</v>
      </c>
      <c r="J752" s="105">
        <f>D752/B752*100</f>
        <v>94.969512201020748</v>
      </c>
      <c r="K752" s="105">
        <f t="shared" si="137"/>
        <v>111.85421834097799</v>
      </c>
      <c r="L752" s="105">
        <f t="shared" si="137"/>
        <v>118.10314720654932</v>
      </c>
      <c r="M752" s="43" t="s">
        <v>560</v>
      </c>
    </row>
    <row r="753" spans="1:13" s="89" customFormat="1" x14ac:dyDescent="0.2">
      <c r="A753" s="47" t="s">
        <v>566</v>
      </c>
      <c r="B753" s="111">
        <v>204798.878</v>
      </c>
      <c r="C753" s="111">
        <v>1498136.7709999999</v>
      </c>
      <c r="D753" s="111">
        <v>212578.94</v>
      </c>
      <c r="E753" s="111">
        <v>1710715.7109999999</v>
      </c>
      <c r="F753" s="111">
        <v>146654.71100000001</v>
      </c>
      <c r="G753" s="111">
        <v>1605170.594</v>
      </c>
      <c r="H753" s="112">
        <f>D753/D752*100</f>
        <v>78.742661959818903</v>
      </c>
      <c r="I753" s="112">
        <f>E753/E752*100</f>
        <v>70.182248908757785</v>
      </c>
      <c r="J753" s="105">
        <f>D753/B753*100</f>
        <v>103.79887921065662</v>
      </c>
      <c r="K753" s="105">
        <f t="shared" si="137"/>
        <v>144.95200225787494</v>
      </c>
      <c r="L753" s="105">
        <f t="shared" si="137"/>
        <v>106.5753208658643</v>
      </c>
      <c r="M753" s="47" t="s">
        <v>566</v>
      </c>
    </row>
    <row r="754" spans="1:13" s="89" customFormat="1" x14ac:dyDescent="0.2">
      <c r="A754" s="47" t="s">
        <v>567</v>
      </c>
      <c r="B754" s="111">
        <v>79467.789000000004</v>
      </c>
      <c r="C754" s="111">
        <v>669429.89599999995</v>
      </c>
      <c r="D754" s="111">
        <v>57387.726999999999</v>
      </c>
      <c r="E754" s="111">
        <v>726817.62300000002</v>
      </c>
      <c r="F754" s="111">
        <v>94701.11</v>
      </c>
      <c r="G754" s="111">
        <v>458731.50400000002</v>
      </c>
      <c r="H754" s="112">
        <f>D754/D752*100</f>
        <v>21.257338040181082</v>
      </c>
      <c r="I754" s="112">
        <f>E754/E752*100</f>
        <v>29.817751132267283</v>
      </c>
      <c r="J754" s="105">
        <f>D754/B754*100</f>
        <v>72.215079495920037</v>
      </c>
      <c r="K754" s="105">
        <f t="shared" si="137"/>
        <v>60.598790235932817</v>
      </c>
      <c r="L754" s="105">
        <f t="shared" si="137"/>
        <v>158.4407472916881</v>
      </c>
      <c r="M754" s="47" t="s">
        <v>833</v>
      </c>
    </row>
    <row r="755" spans="1:13" s="89" customFormat="1" ht="22.5" x14ac:dyDescent="0.2">
      <c r="A755" s="42" t="s">
        <v>671</v>
      </c>
      <c r="B755" s="111"/>
      <c r="C755" s="111"/>
      <c r="D755" s="111"/>
      <c r="E755" s="111"/>
      <c r="F755" s="111"/>
      <c r="G755" s="111"/>
      <c r="H755" s="113"/>
      <c r="I755" s="113"/>
      <c r="J755" s="113"/>
      <c r="K755" s="113"/>
      <c r="L755" s="113"/>
      <c r="M755" s="42" t="s">
        <v>938</v>
      </c>
    </row>
    <row r="756" spans="1:13" s="89" customFormat="1" x14ac:dyDescent="0.2">
      <c r="A756" s="43" t="s">
        <v>557</v>
      </c>
      <c r="B756" s="111">
        <v>44623.201000000001</v>
      </c>
      <c r="C756" s="111">
        <v>299914.755</v>
      </c>
      <c r="D756" s="111">
        <v>55698.641000000003</v>
      </c>
      <c r="E756" s="111">
        <v>355613.39600000001</v>
      </c>
      <c r="F756" s="111">
        <v>39619.063999999998</v>
      </c>
      <c r="G756" s="111">
        <v>443171.11700000003</v>
      </c>
      <c r="H756" s="112">
        <f>H757+H758</f>
        <v>99.999999999999986</v>
      </c>
      <c r="I756" s="112">
        <f>I757+I758</f>
        <v>100</v>
      </c>
      <c r="J756" s="105">
        <f>D756/B756*100</f>
        <v>124.81991374845565</v>
      </c>
      <c r="K756" s="105">
        <f t="shared" ref="K756:L759" si="138">D756/F756*100</f>
        <v>140.58545401274498</v>
      </c>
      <c r="L756" s="105">
        <f t="shared" si="138"/>
        <v>80.242908970983322</v>
      </c>
      <c r="M756" s="43" t="s">
        <v>558</v>
      </c>
    </row>
    <row r="757" spans="1:13" s="89" customFormat="1" x14ac:dyDescent="0.2">
      <c r="A757" s="47" t="s">
        <v>564</v>
      </c>
      <c r="B757" s="111">
        <v>29300</v>
      </c>
      <c r="C757" s="111">
        <v>195233.33499999999</v>
      </c>
      <c r="D757" s="111">
        <v>37000</v>
      </c>
      <c r="E757" s="111">
        <v>232233.33499999999</v>
      </c>
      <c r="F757" s="111">
        <v>25966.667000000001</v>
      </c>
      <c r="G757" s="111">
        <v>328800.00300000003</v>
      </c>
      <c r="H757" s="112">
        <f>D757/D756*100</f>
        <v>66.428909818463964</v>
      </c>
      <c r="I757" s="112">
        <f>E757/E756*100</f>
        <v>65.30500189593532</v>
      </c>
      <c r="J757" s="105">
        <f>D757/B757*100</f>
        <v>126.27986348122866</v>
      </c>
      <c r="K757" s="105">
        <f t="shared" si="138"/>
        <v>142.49037044299908</v>
      </c>
      <c r="L757" s="105">
        <f t="shared" si="138"/>
        <v>70.630575693759951</v>
      </c>
      <c r="M757" s="47" t="s">
        <v>832</v>
      </c>
    </row>
    <row r="758" spans="1:13" s="89" customFormat="1" x14ac:dyDescent="0.2">
      <c r="A758" s="47" t="s">
        <v>565</v>
      </c>
      <c r="B758" s="111">
        <v>15323.200999999999</v>
      </c>
      <c r="C758" s="111">
        <v>104681.42</v>
      </c>
      <c r="D758" s="111">
        <v>18698.641</v>
      </c>
      <c r="E758" s="111">
        <v>123380.061</v>
      </c>
      <c r="F758" s="111">
        <v>13652.397000000001</v>
      </c>
      <c r="G758" s="111">
        <v>114371.114</v>
      </c>
      <c r="H758" s="112">
        <f>D758/D756*100</f>
        <v>33.571090181536022</v>
      </c>
      <c r="I758" s="112">
        <f>E758/E756*100</f>
        <v>34.694998104064673</v>
      </c>
      <c r="J758" s="105">
        <f>D758/B758*100</f>
        <v>122.02829552389218</v>
      </c>
      <c r="K758" s="105">
        <f t="shared" si="138"/>
        <v>136.96232976524195</v>
      </c>
      <c r="L758" s="105">
        <f t="shared" si="138"/>
        <v>107.876942599335</v>
      </c>
      <c r="M758" s="47" t="s">
        <v>565</v>
      </c>
    </row>
    <row r="759" spans="1:13" s="89" customFormat="1" x14ac:dyDescent="0.2">
      <c r="A759" s="43" t="s">
        <v>559</v>
      </c>
      <c r="B759" s="111">
        <v>44623.201000000001</v>
      </c>
      <c r="C759" s="111">
        <v>299914.755</v>
      </c>
      <c r="D759" s="111">
        <v>55698.641000000003</v>
      </c>
      <c r="E759" s="111">
        <v>355613.39600000001</v>
      </c>
      <c r="F759" s="111">
        <v>39619.063999999998</v>
      </c>
      <c r="G759" s="111">
        <v>443171.11700000003</v>
      </c>
      <c r="H759" s="112">
        <f>H760+H761</f>
        <v>99.999999999999986</v>
      </c>
      <c r="I759" s="112">
        <f>I760+I761</f>
        <v>100.00000000000001</v>
      </c>
      <c r="J759" s="105">
        <f>D759/B759*100</f>
        <v>124.81991374845565</v>
      </c>
      <c r="K759" s="105">
        <f t="shared" si="138"/>
        <v>140.58545401274498</v>
      </c>
      <c r="L759" s="105">
        <f t="shared" si="138"/>
        <v>80.242908970983322</v>
      </c>
      <c r="M759" s="43" t="s">
        <v>560</v>
      </c>
    </row>
    <row r="760" spans="1:13" s="89" customFormat="1" x14ac:dyDescent="0.2">
      <c r="A760" s="47" t="s">
        <v>566</v>
      </c>
      <c r="B760" s="111">
        <v>2613.1030000000001</v>
      </c>
      <c r="C760" s="111">
        <v>9665.3970000000008</v>
      </c>
      <c r="D760" s="111">
        <v>8083.1480000000001</v>
      </c>
      <c r="E760" s="111">
        <v>17748.544999999998</v>
      </c>
      <c r="F760" s="111">
        <v>763.98299999999995</v>
      </c>
      <c r="G760" s="111">
        <v>13271.028</v>
      </c>
      <c r="H760" s="112">
        <f>D760/D759*100</f>
        <v>14.512289447062093</v>
      </c>
      <c r="I760" s="112">
        <f>E760/E759*100</f>
        <v>4.9909663695571238</v>
      </c>
      <c r="J760" s="106">
        <f>D760/B760</f>
        <v>3.0933139642792495</v>
      </c>
      <c r="K760" s="106"/>
      <c r="L760" s="105">
        <f>E760/G760*100</f>
        <v>133.7390366443353</v>
      </c>
      <c r="M760" s="47" t="s">
        <v>566</v>
      </c>
    </row>
    <row r="761" spans="1:13" s="89" customFormat="1" x14ac:dyDescent="0.2">
      <c r="A761" s="47" t="s">
        <v>567</v>
      </c>
      <c r="B761" s="111">
        <v>42010.097999999998</v>
      </c>
      <c r="C761" s="111">
        <v>290249.35800000001</v>
      </c>
      <c r="D761" s="111">
        <v>47615.493000000002</v>
      </c>
      <c r="E761" s="111">
        <v>337864.85100000002</v>
      </c>
      <c r="F761" s="111">
        <v>38855.080999999998</v>
      </c>
      <c r="G761" s="111">
        <v>429900.08899999998</v>
      </c>
      <c r="H761" s="112">
        <f>D761/D759*100</f>
        <v>85.487710552937898</v>
      </c>
      <c r="I761" s="112">
        <f>E761/E759*100</f>
        <v>95.009033630442886</v>
      </c>
      <c r="J761" s="105">
        <f>D761/B761*100</f>
        <v>113.34297054008302</v>
      </c>
      <c r="K761" s="105">
        <f>D761/F761*100</f>
        <v>122.54637430816322</v>
      </c>
      <c r="L761" s="105">
        <f>E761/G761*100</f>
        <v>78.591481985015363</v>
      </c>
      <c r="M761" s="47" t="s">
        <v>833</v>
      </c>
    </row>
    <row r="762" spans="1:13" s="89" customFormat="1" ht="22.5" x14ac:dyDescent="0.2">
      <c r="A762" s="42" t="s">
        <v>672</v>
      </c>
      <c r="B762" s="111"/>
      <c r="C762" s="111"/>
      <c r="D762" s="111"/>
      <c r="E762" s="111"/>
      <c r="F762" s="111"/>
      <c r="G762" s="111"/>
      <c r="H762" s="113"/>
      <c r="I762" s="113"/>
      <c r="J762" s="113"/>
      <c r="K762" s="113"/>
      <c r="L762" s="113"/>
      <c r="M762" s="42" t="s">
        <v>939</v>
      </c>
    </row>
    <row r="763" spans="1:13" s="89" customFormat="1" x14ac:dyDescent="0.2">
      <c r="A763" s="43" t="s">
        <v>557</v>
      </c>
      <c r="B763" s="111">
        <v>307933.75599999999</v>
      </c>
      <c r="C763" s="111">
        <v>4991494.5149999997</v>
      </c>
      <c r="D763" s="111">
        <v>304933.41600000003</v>
      </c>
      <c r="E763" s="111">
        <v>5296427.9309999999</v>
      </c>
      <c r="F763" s="111">
        <v>327102.17499999999</v>
      </c>
      <c r="G763" s="111">
        <v>3014573.42</v>
      </c>
      <c r="H763" s="112">
        <f>H764+H765</f>
        <v>99.999999672059545</v>
      </c>
      <c r="I763" s="112">
        <f>I764+I765</f>
        <v>100.00000000000001</v>
      </c>
      <c r="J763" s="105">
        <f t="shared" ref="J763:J768" si="139">D763/B763*100</f>
        <v>99.025654076066942</v>
      </c>
      <c r="K763" s="105">
        <f>D763/F763*100</f>
        <v>93.222680650166893</v>
      </c>
      <c r="L763" s="105">
        <f>E763/G763*100</f>
        <v>175.69410968268937</v>
      </c>
      <c r="M763" s="43" t="s">
        <v>558</v>
      </c>
    </row>
    <row r="764" spans="1:13" s="89" customFormat="1" x14ac:dyDescent="0.2">
      <c r="A764" s="47" t="s">
        <v>564</v>
      </c>
      <c r="B764" s="111">
        <v>307933.33299999998</v>
      </c>
      <c r="C764" s="111">
        <v>4990533.3329999996</v>
      </c>
      <c r="D764" s="111">
        <v>304933.33299999998</v>
      </c>
      <c r="E764" s="111">
        <v>5295466.6670000004</v>
      </c>
      <c r="F764" s="111">
        <v>327100</v>
      </c>
      <c r="G764" s="111">
        <v>3014500</v>
      </c>
      <c r="H764" s="112">
        <f>D764/D763*100</f>
        <v>99.999972780943096</v>
      </c>
      <c r="I764" s="112">
        <f>E764/E763*100</f>
        <v>99.981850711224197</v>
      </c>
      <c r="J764" s="105">
        <f t="shared" si="139"/>
        <v>99.02576315114284</v>
      </c>
      <c r="K764" s="105">
        <f>D764/F764*100</f>
        <v>93.223275145215524</v>
      </c>
      <c r="L764" s="105">
        <f>E764/G764*100</f>
        <v>175.66650081273843</v>
      </c>
      <c r="M764" s="47" t="s">
        <v>832</v>
      </c>
    </row>
    <row r="765" spans="1:13" s="89" customFormat="1" x14ac:dyDescent="0.2">
      <c r="A765" s="47" t="s">
        <v>565</v>
      </c>
      <c r="B765" s="111">
        <v>0.42299999999999999</v>
      </c>
      <c r="C765" s="111">
        <v>961.18100000000004</v>
      </c>
      <c r="D765" s="111">
        <v>8.2000000000000003E-2</v>
      </c>
      <c r="E765" s="111">
        <v>961.26400000000001</v>
      </c>
      <c r="F765" s="111">
        <v>2.1749999999999998</v>
      </c>
      <c r="G765" s="111">
        <v>73.42</v>
      </c>
      <c r="H765" s="112">
        <f>D765/D763*100</f>
        <v>2.6891116452779972E-5</v>
      </c>
      <c r="I765" s="112">
        <f>E765/E763*100</f>
        <v>1.8149288775812854E-2</v>
      </c>
      <c r="J765" s="105">
        <f t="shared" si="139"/>
        <v>19.385342789598109</v>
      </c>
      <c r="K765" s="105">
        <f>D765/F765*100</f>
        <v>3.7701149425287364</v>
      </c>
      <c r="L765" s="106"/>
      <c r="M765" s="47" t="s">
        <v>565</v>
      </c>
    </row>
    <row r="766" spans="1:13" s="89" customFormat="1" x14ac:dyDescent="0.2">
      <c r="A766" s="43" t="s">
        <v>559</v>
      </c>
      <c r="B766" s="111">
        <v>307933.75599999999</v>
      </c>
      <c r="C766" s="111">
        <v>4991494.5149999997</v>
      </c>
      <c r="D766" s="111">
        <v>304933.41600000003</v>
      </c>
      <c r="E766" s="111">
        <v>5296427.9309999999</v>
      </c>
      <c r="F766" s="111">
        <v>327102.17499999999</v>
      </c>
      <c r="G766" s="111">
        <v>3014573.42</v>
      </c>
      <c r="H766" s="112">
        <f>H767+H768</f>
        <v>99.999999999999986</v>
      </c>
      <c r="I766" s="112">
        <f>I767+I768</f>
        <v>100</v>
      </c>
      <c r="J766" s="105">
        <f t="shared" si="139"/>
        <v>99.025654076066942</v>
      </c>
      <c r="K766" s="105">
        <f>D766/F766*100</f>
        <v>93.222680650166893</v>
      </c>
      <c r="L766" s="105">
        <f>E766/G766*100</f>
        <v>175.69410968268937</v>
      </c>
      <c r="M766" s="43" t="s">
        <v>560</v>
      </c>
    </row>
    <row r="767" spans="1:13" s="89" customFormat="1" x14ac:dyDescent="0.2">
      <c r="A767" s="47" t="s">
        <v>566</v>
      </c>
      <c r="B767" s="111">
        <v>106350.783</v>
      </c>
      <c r="C767" s="111">
        <v>982317.38899999997</v>
      </c>
      <c r="D767" s="111">
        <v>149385.454</v>
      </c>
      <c r="E767" s="111">
        <v>1131702.8430000001</v>
      </c>
      <c r="F767" s="111">
        <v>121740.057</v>
      </c>
      <c r="G767" s="111">
        <v>1463170.5549999999</v>
      </c>
      <c r="H767" s="112">
        <f>D767/D766*100</f>
        <v>48.989532193480557</v>
      </c>
      <c r="I767" s="112">
        <f>E767/E766*100</f>
        <v>21.367284852044182</v>
      </c>
      <c r="J767" s="105">
        <f t="shared" si="139"/>
        <v>140.46483701017979</v>
      </c>
      <c r="K767" s="105">
        <f>D767/F767*100</f>
        <v>122.70854612791908</v>
      </c>
      <c r="L767" s="105">
        <f>E767/G767*100</f>
        <v>77.345927932509568</v>
      </c>
      <c r="M767" s="47" t="s">
        <v>566</v>
      </c>
    </row>
    <row r="768" spans="1:13" s="89" customFormat="1" x14ac:dyDescent="0.2">
      <c r="A768" s="47" t="s">
        <v>567</v>
      </c>
      <c r="B768" s="111">
        <v>201582.973</v>
      </c>
      <c r="C768" s="111">
        <v>4009177.1260000002</v>
      </c>
      <c r="D768" s="111">
        <v>155547.962</v>
      </c>
      <c r="E768" s="111">
        <v>4164725.088</v>
      </c>
      <c r="F768" s="111">
        <v>205362.11799999999</v>
      </c>
      <c r="G768" s="111">
        <v>1551402.865</v>
      </c>
      <c r="H768" s="112">
        <f>D768/D766*100</f>
        <v>51.010467806519429</v>
      </c>
      <c r="I768" s="112">
        <f>E768/E766*100</f>
        <v>78.632715147955821</v>
      </c>
      <c r="J768" s="105">
        <f t="shared" si="139"/>
        <v>77.163244338101904</v>
      </c>
      <c r="K768" s="105">
        <f>D768/F768*100</f>
        <v>75.743259523647893</v>
      </c>
      <c r="L768" s="106">
        <f>E768/G768</f>
        <v>2.6844897492180406</v>
      </c>
      <c r="M768" s="47" t="s">
        <v>833</v>
      </c>
    </row>
    <row r="769" spans="1:13" s="89" customFormat="1" x14ac:dyDescent="0.2">
      <c r="A769" s="42" t="s">
        <v>673</v>
      </c>
      <c r="B769" s="111"/>
      <c r="C769" s="111"/>
      <c r="D769" s="111"/>
      <c r="E769" s="111"/>
      <c r="F769" s="111"/>
      <c r="G769" s="111"/>
      <c r="H769" s="113"/>
      <c r="I769" s="113"/>
      <c r="J769" s="113"/>
      <c r="K769" s="113"/>
      <c r="L769" s="113"/>
      <c r="M769" s="42" t="s">
        <v>940</v>
      </c>
    </row>
    <row r="770" spans="1:13" s="89" customFormat="1" x14ac:dyDescent="0.2">
      <c r="A770" s="43" t="s">
        <v>557</v>
      </c>
      <c r="B770" s="111">
        <v>189100.356</v>
      </c>
      <c r="C770" s="111">
        <v>1505359.75</v>
      </c>
      <c r="D770" s="111">
        <v>185100.05499999999</v>
      </c>
      <c r="E770" s="111">
        <v>1690459.8060000001</v>
      </c>
      <c r="F770" s="111">
        <v>210101.774</v>
      </c>
      <c r="G770" s="111">
        <v>1981036.0630000001</v>
      </c>
      <c r="H770" s="112">
        <f>H771+H772</f>
        <v>100</v>
      </c>
      <c r="I770" s="112">
        <f>I771+I772</f>
        <v>100</v>
      </c>
      <c r="J770" s="105">
        <f t="shared" ref="J770:J775" si="140">D770/B770*100</f>
        <v>97.884561888397499</v>
      </c>
      <c r="K770" s="105">
        <f>D770/F770*100</f>
        <v>88.100186626696441</v>
      </c>
      <c r="L770" s="105">
        <f>E770/G770*100</f>
        <v>85.332106647268034</v>
      </c>
      <c r="M770" s="43" t="s">
        <v>558</v>
      </c>
    </row>
    <row r="771" spans="1:13" s="89" customFormat="1" x14ac:dyDescent="0.2">
      <c r="A771" s="47" t="s">
        <v>564</v>
      </c>
      <c r="B771" s="111">
        <v>189100</v>
      </c>
      <c r="C771" s="111">
        <v>1504400</v>
      </c>
      <c r="D771" s="111">
        <v>185100</v>
      </c>
      <c r="E771" s="111">
        <v>1689500</v>
      </c>
      <c r="F771" s="111">
        <v>210100</v>
      </c>
      <c r="G771" s="111">
        <v>1981000</v>
      </c>
      <c r="H771" s="112">
        <f>D771/D770*100</f>
        <v>99.999970286340542</v>
      </c>
      <c r="I771" s="112">
        <f>E771/E770*100</f>
        <v>99.943222193358679</v>
      </c>
      <c r="J771" s="105">
        <f t="shared" si="140"/>
        <v>97.884717080909567</v>
      </c>
      <c r="K771" s="105">
        <f>D771/F771*100</f>
        <v>88.100904331270826</v>
      </c>
      <c r="L771" s="105">
        <f>E771/G771*100</f>
        <v>85.28520949015649</v>
      </c>
      <c r="M771" s="47" t="s">
        <v>832</v>
      </c>
    </row>
    <row r="772" spans="1:13" s="89" customFormat="1" x14ac:dyDescent="0.2">
      <c r="A772" s="47" t="s">
        <v>565</v>
      </c>
      <c r="B772" s="111">
        <v>0.35599999999999998</v>
      </c>
      <c r="C772" s="111">
        <v>959.75</v>
      </c>
      <c r="D772" s="111">
        <v>5.5E-2</v>
      </c>
      <c r="E772" s="111">
        <v>959.80600000000004</v>
      </c>
      <c r="F772" s="111">
        <v>1.774</v>
      </c>
      <c r="G772" s="111">
        <v>36.063000000000002</v>
      </c>
      <c r="H772" s="112">
        <f>D772/D770*100</f>
        <v>2.9713659458394002E-5</v>
      </c>
      <c r="I772" s="112">
        <f>E772/E770*100</f>
        <v>5.6777806641325132E-2</v>
      </c>
      <c r="J772" s="105">
        <f t="shared" si="140"/>
        <v>15.449438202247192</v>
      </c>
      <c r="K772" s="105">
        <f>D772/F772*100</f>
        <v>3.1003382187147688</v>
      </c>
      <c r="L772" s="106"/>
      <c r="M772" s="47" t="s">
        <v>565</v>
      </c>
    </row>
    <row r="773" spans="1:13" s="89" customFormat="1" x14ac:dyDescent="0.2">
      <c r="A773" s="43" t="s">
        <v>559</v>
      </c>
      <c r="B773" s="111">
        <v>189100.356</v>
      </c>
      <c r="C773" s="111">
        <v>1505359.75</v>
      </c>
      <c r="D773" s="111">
        <v>185100.05499999999</v>
      </c>
      <c r="E773" s="111">
        <v>1690459.8060000001</v>
      </c>
      <c r="F773" s="111">
        <v>210101.774</v>
      </c>
      <c r="G773" s="111">
        <v>1981036.0630000001</v>
      </c>
      <c r="H773" s="112">
        <f>H774+H775</f>
        <v>100.00000000000001</v>
      </c>
      <c r="I773" s="112">
        <f>I774+I775</f>
        <v>99.999999940844475</v>
      </c>
      <c r="J773" s="105">
        <f t="shared" si="140"/>
        <v>97.884561888397499</v>
      </c>
      <c r="K773" s="105">
        <f>D773/F773*100</f>
        <v>88.100186626696441</v>
      </c>
      <c r="L773" s="105">
        <f>E773/G773*100</f>
        <v>85.332106647268034</v>
      </c>
      <c r="M773" s="43" t="s">
        <v>560</v>
      </c>
    </row>
    <row r="774" spans="1:13" s="89" customFormat="1" x14ac:dyDescent="0.2">
      <c r="A774" s="47" t="s">
        <v>566</v>
      </c>
      <c r="B774" s="111">
        <v>94992.09</v>
      </c>
      <c r="C774" s="111">
        <v>891610.96499999997</v>
      </c>
      <c r="D774" s="111">
        <v>139868.10500000001</v>
      </c>
      <c r="E774" s="111">
        <v>1031479.07</v>
      </c>
      <c r="F774" s="111">
        <v>114971.636</v>
      </c>
      <c r="G774" s="111">
        <v>1318884.6129999999</v>
      </c>
      <c r="H774" s="112">
        <f>D774/D773*100</f>
        <v>75.563513473834476</v>
      </c>
      <c r="I774" s="112">
        <f>E774/E773*100</f>
        <v>61.017663143420506</v>
      </c>
      <c r="J774" s="105">
        <f t="shared" si="140"/>
        <v>147.24184403143462</v>
      </c>
      <c r="K774" s="105">
        <f>D774/F774*100</f>
        <v>121.65444440574893</v>
      </c>
      <c r="L774" s="105">
        <f>E774/G774*100</f>
        <v>78.208439148724835</v>
      </c>
      <c r="M774" s="47" t="s">
        <v>566</v>
      </c>
    </row>
    <row r="775" spans="1:13" s="89" customFormat="1" x14ac:dyDescent="0.2">
      <c r="A775" s="47" t="s">
        <v>567</v>
      </c>
      <c r="B775" s="111">
        <v>94108.266000000003</v>
      </c>
      <c r="C775" s="111">
        <v>613748.78500000003</v>
      </c>
      <c r="D775" s="111">
        <v>45231.95</v>
      </c>
      <c r="E775" s="111">
        <v>658980.73499999999</v>
      </c>
      <c r="F775" s="111">
        <v>95130.138000000006</v>
      </c>
      <c r="G775" s="111">
        <v>662151.44999999995</v>
      </c>
      <c r="H775" s="112">
        <f>D775/D773*100</f>
        <v>24.436486526165538</v>
      </c>
      <c r="I775" s="112">
        <f>E775/E773*100</f>
        <v>38.982336797423976</v>
      </c>
      <c r="J775" s="105">
        <f t="shared" si="140"/>
        <v>48.063737567962413</v>
      </c>
      <c r="K775" s="105">
        <f>D775/F775*100</f>
        <v>47.547444953774793</v>
      </c>
      <c r="L775" s="105">
        <f>E775/G775*100</f>
        <v>99.521149579903508</v>
      </c>
      <c r="M775" s="47" t="s">
        <v>833</v>
      </c>
    </row>
    <row r="776" spans="1:13" s="89" customFormat="1" ht="33.75" x14ac:dyDescent="0.2">
      <c r="A776" s="42" t="s">
        <v>674</v>
      </c>
      <c r="B776" s="111"/>
      <c r="C776" s="111"/>
      <c r="D776" s="111"/>
      <c r="E776" s="111"/>
      <c r="F776" s="111"/>
      <c r="G776" s="111"/>
      <c r="H776" s="113"/>
      <c r="I776" s="113"/>
      <c r="J776" s="113"/>
      <c r="K776" s="113"/>
      <c r="L776" s="113"/>
      <c r="M776" s="42" t="s">
        <v>941</v>
      </c>
    </row>
    <row r="777" spans="1:13" s="89" customFormat="1" x14ac:dyDescent="0.2">
      <c r="A777" s="43" t="s">
        <v>557</v>
      </c>
      <c r="B777" s="111">
        <v>5952418.057</v>
      </c>
      <c r="C777" s="111">
        <v>49528603.288999997</v>
      </c>
      <c r="D777" s="111">
        <v>5938997.7439999999</v>
      </c>
      <c r="E777" s="111">
        <v>55467764.405000001</v>
      </c>
      <c r="F777" s="111">
        <v>5676215.2800000003</v>
      </c>
      <c r="G777" s="111">
        <v>46871418.839000002</v>
      </c>
      <c r="H777" s="112">
        <f>H778+H779</f>
        <v>100.00000001683786</v>
      </c>
      <c r="I777" s="112">
        <f>I778+I779</f>
        <v>100</v>
      </c>
      <c r="J777" s="105">
        <f t="shared" ref="J777:J782" si="141">D777/B777*100</f>
        <v>99.774540147021128</v>
      </c>
      <c r="K777" s="105">
        <f>D777/F777*100</f>
        <v>104.62953660207192</v>
      </c>
      <c r="L777" s="105">
        <f>E777/G777*100</f>
        <v>118.34027170273602</v>
      </c>
      <c r="M777" s="43" t="s">
        <v>558</v>
      </c>
    </row>
    <row r="778" spans="1:13" s="89" customFormat="1" x14ac:dyDescent="0.2">
      <c r="A778" s="47" t="s">
        <v>564</v>
      </c>
      <c r="B778" s="111">
        <v>5946018.6670000004</v>
      </c>
      <c r="C778" s="111">
        <v>49474362.667000003</v>
      </c>
      <c r="D778" s="111">
        <v>5936228.6670000004</v>
      </c>
      <c r="E778" s="111">
        <v>55410591.332999997</v>
      </c>
      <c r="F778" s="111">
        <v>5674876</v>
      </c>
      <c r="G778" s="111">
        <v>46847064</v>
      </c>
      <c r="H778" s="112">
        <f>D778/D777*100</f>
        <v>99.953374674998031</v>
      </c>
      <c r="I778" s="112">
        <f>E778/E777*100</f>
        <v>99.896925588018021</v>
      </c>
      <c r="J778" s="105">
        <f t="shared" si="141"/>
        <v>99.835352013703996</v>
      </c>
      <c r="K778" s="105">
        <f>D778/F778*100</f>
        <v>104.6054339689537</v>
      </c>
      <c r="L778" s="105">
        <f>E778/G778*100</f>
        <v>118.27975245791282</v>
      </c>
      <c r="M778" s="47" t="s">
        <v>832</v>
      </c>
    </row>
    <row r="779" spans="1:13" s="89" customFormat="1" x14ac:dyDescent="0.2">
      <c r="A779" s="47" t="s">
        <v>565</v>
      </c>
      <c r="B779" s="111">
        <v>6399.39</v>
      </c>
      <c r="C779" s="111">
        <v>54240.622000000003</v>
      </c>
      <c r="D779" s="111">
        <v>2769.078</v>
      </c>
      <c r="E779" s="111">
        <v>57173.072</v>
      </c>
      <c r="F779" s="111">
        <v>1339.28</v>
      </c>
      <c r="G779" s="111">
        <v>24354.839</v>
      </c>
      <c r="H779" s="112">
        <f>D779/D777*100</f>
        <v>4.6625341839833502E-2</v>
      </c>
      <c r="I779" s="112">
        <f>E779/E777*100</f>
        <v>0.10307441198197322</v>
      </c>
      <c r="J779" s="105">
        <f t="shared" si="141"/>
        <v>43.270968014138845</v>
      </c>
      <c r="K779" s="106">
        <f>D779/F779</f>
        <v>2.0675870617047964</v>
      </c>
      <c r="L779" s="106">
        <f>E779/G779</f>
        <v>2.34750359055956</v>
      </c>
      <c r="M779" s="47" t="s">
        <v>565</v>
      </c>
    </row>
    <row r="780" spans="1:13" s="89" customFormat="1" x14ac:dyDescent="0.2">
      <c r="A780" s="43" t="s">
        <v>559</v>
      </c>
      <c r="B780" s="111">
        <v>5952418.057</v>
      </c>
      <c r="C780" s="111">
        <v>49528603.288999997</v>
      </c>
      <c r="D780" s="111">
        <v>5938997.7439999999</v>
      </c>
      <c r="E780" s="111">
        <v>55467764.405000001</v>
      </c>
      <c r="F780" s="111">
        <v>5676215.2800000003</v>
      </c>
      <c r="G780" s="111">
        <v>46871418.839000002</v>
      </c>
      <c r="H780" s="112">
        <f>H781+H782</f>
        <v>100.00000001683786</v>
      </c>
      <c r="I780" s="112">
        <f>I781+I782</f>
        <v>100</v>
      </c>
      <c r="J780" s="105">
        <f t="shared" si="141"/>
        <v>99.774540147021128</v>
      </c>
      <c r="K780" s="105">
        <f>D780/F780*100</f>
        <v>104.62953660207192</v>
      </c>
      <c r="L780" s="105">
        <f>E780/G780*100</f>
        <v>118.34027170273602</v>
      </c>
      <c r="M780" s="43" t="s">
        <v>560</v>
      </c>
    </row>
    <row r="781" spans="1:13" s="89" customFormat="1" x14ac:dyDescent="0.2">
      <c r="A781" s="47" t="s">
        <v>566</v>
      </c>
      <c r="B781" s="111">
        <v>1674254.9650000001</v>
      </c>
      <c r="C781" s="111">
        <v>13040203.068</v>
      </c>
      <c r="D781" s="111">
        <v>2217718.6379999998</v>
      </c>
      <c r="E781" s="111">
        <v>15238397.942</v>
      </c>
      <c r="F781" s="111">
        <v>813586.83900000004</v>
      </c>
      <c r="G781" s="111">
        <v>14678311.119000001</v>
      </c>
      <c r="H781" s="112">
        <f>D781/D780*100</f>
        <v>37.341631258245513</v>
      </c>
      <c r="I781" s="112">
        <f>E781/E780*100</f>
        <v>27.472529505130684</v>
      </c>
      <c r="J781" s="105">
        <f t="shared" si="141"/>
        <v>132.46003054260015</v>
      </c>
      <c r="K781" s="106">
        <f>D781/F781</f>
        <v>2.7258536294980549</v>
      </c>
      <c r="L781" s="105">
        <f>E781/G781*100</f>
        <v>103.81574432139544</v>
      </c>
      <c r="M781" s="47" t="s">
        <v>566</v>
      </c>
    </row>
    <row r="782" spans="1:13" s="89" customFormat="1" x14ac:dyDescent="0.2">
      <c r="A782" s="47" t="s">
        <v>567</v>
      </c>
      <c r="B782" s="111">
        <v>4278163.091</v>
      </c>
      <c r="C782" s="111">
        <v>36488400.221000001</v>
      </c>
      <c r="D782" s="111">
        <v>3721279.1069999998</v>
      </c>
      <c r="E782" s="111">
        <v>40229366.463</v>
      </c>
      <c r="F782" s="111">
        <v>4862628.4409999996</v>
      </c>
      <c r="G782" s="111">
        <v>32193107.719999999</v>
      </c>
      <c r="H782" s="112">
        <f>D782/D780*100</f>
        <v>62.658368758592346</v>
      </c>
      <c r="I782" s="112">
        <f>E782/E780*100</f>
        <v>72.52747049486932</v>
      </c>
      <c r="J782" s="105">
        <f t="shared" si="141"/>
        <v>86.983105315187245</v>
      </c>
      <c r="K782" s="105">
        <f>D782/F782*100</f>
        <v>76.52814012321943</v>
      </c>
      <c r="L782" s="105">
        <f>E782/G782*100</f>
        <v>124.96266844722004</v>
      </c>
      <c r="M782" s="47" t="s">
        <v>833</v>
      </c>
    </row>
    <row r="783" spans="1:13" s="89" customFormat="1" ht="33.75" x14ac:dyDescent="0.2">
      <c r="A783" s="42" t="s">
        <v>675</v>
      </c>
      <c r="B783" s="111"/>
      <c r="C783" s="111"/>
      <c r="D783" s="111"/>
      <c r="E783" s="111"/>
      <c r="F783" s="111"/>
      <c r="G783" s="111"/>
      <c r="H783" s="113"/>
      <c r="I783" s="113"/>
      <c r="J783" s="113"/>
      <c r="K783" s="113"/>
      <c r="L783" s="113"/>
      <c r="M783" s="42" t="s">
        <v>942</v>
      </c>
    </row>
    <row r="784" spans="1:13" s="89" customFormat="1" x14ac:dyDescent="0.2">
      <c r="A784" s="43" t="s">
        <v>557</v>
      </c>
      <c r="B784" s="111">
        <v>175764.22</v>
      </c>
      <c r="C784" s="111">
        <v>1151325.973</v>
      </c>
      <c r="D784" s="111">
        <v>186351.19399999999</v>
      </c>
      <c r="E784" s="111">
        <v>1337677.1669999999</v>
      </c>
      <c r="F784" s="111">
        <v>169333.334</v>
      </c>
      <c r="G784" s="111">
        <v>1487344.8370000001</v>
      </c>
      <c r="H784" s="112">
        <f>H785+H786</f>
        <v>100</v>
      </c>
      <c r="I784" s="112">
        <f>I785+I786</f>
        <v>100</v>
      </c>
      <c r="J784" s="105">
        <f t="shared" ref="J784:J789" si="142">D784/B784*100</f>
        <v>106.02339543281334</v>
      </c>
      <c r="K784" s="105">
        <f t="shared" ref="K784:L789" si="143">D784/F784*100</f>
        <v>110.04991728326803</v>
      </c>
      <c r="L784" s="105">
        <f t="shared" si="143"/>
        <v>89.937258241882731</v>
      </c>
      <c r="M784" s="43" t="s">
        <v>558</v>
      </c>
    </row>
    <row r="785" spans="1:13" s="89" customFormat="1" x14ac:dyDescent="0.2">
      <c r="A785" s="47" t="s">
        <v>564</v>
      </c>
      <c r="B785" s="111">
        <v>160733.33300000001</v>
      </c>
      <c r="C785" s="111">
        <v>1019633.333</v>
      </c>
      <c r="D785" s="111">
        <v>165633.33300000001</v>
      </c>
      <c r="E785" s="111">
        <v>1185266.6669999999</v>
      </c>
      <c r="F785" s="111">
        <v>123500</v>
      </c>
      <c r="G785" s="111">
        <v>1206600</v>
      </c>
      <c r="H785" s="112">
        <f>D785/D784*100</f>
        <v>88.882356718358352</v>
      </c>
      <c r="I785" s="112">
        <f>E785/E784*100</f>
        <v>88.606331650123764</v>
      </c>
      <c r="J785" s="105">
        <f t="shared" si="142"/>
        <v>103.04852758823834</v>
      </c>
      <c r="K785" s="105">
        <f t="shared" si="143"/>
        <v>134.11605910931175</v>
      </c>
      <c r="L785" s="105">
        <f t="shared" si="143"/>
        <v>98.231946544007954</v>
      </c>
      <c r="M785" s="47" t="s">
        <v>832</v>
      </c>
    </row>
    <row r="786" spans="1:13" s="89" customFormat="1" x14ac:dyDescent="0.2">
      <c r="A786" s="47" t="s">
        <v>565</v>
      </c>
      <c r="B786" s="111">
        <v>15030.887000000001</v>
      </c>
      <c r="C786" s="111">
        <v>131692.639</v>
      </c>
      <c r="D786" s="111">
        <v>20717.861000000001</v>
      </c>
      <c r="E786" s="111">
        <v>152410.5</v>
      </c>
      <c r="F786" s="111">
        <v>45833.334000000003</v>
      </c>
      <c r="G786" s="111">
        <v>280744.837</v>
      </c>
      <c r="H786" s="112">
        <f>D786/D784*100</f>
        <v>11.117643281641651</v>
      </c>
      <c r="I786" s="112">
        <f>E786/E784*100</f>
        <v>11.393668349876231</v>
      </c>
      <c r="J786" s="105">
        <f t="shared" si="142"/>
        <v>137.83525217107945</v>
      </c>
      <c r="K786" s="105">
        <f t="shared" si="143"/>
        <v>45.20260516068938</v>
      </c>
      <c r="L786" s="105">
        <f t="shared" si="143"/>
        <v>54.287908418419107</v>
      </c>
      <c r="M786" s="47" t="s">
        <v>565</v>
      </c>
    </row>
    <row r="787" spans="1:13" s="89" customFormat="1" x14ac:dyDescent="0.2">
      <c r="A787" s="43" t="s">
        <v>559</v>
      </c>
      <c r="B787" s="111">
        <v>175764.22</v>
      </c>
      <c r="C787" s="111">
        <v>1151325.973</v>
      </c>
      <c r="D787" s="111">
        <v>186351.19399999999</v>
      </c>
      <c r="E787" s="111">
        <v>1337677.1669999999</v>
      </c>
      <c r="F787" s="111">
        <v>169333.334</v>
      </c>
      <c r="G787" s="111">
        <v>1487344.8370000001</v>
      </c>
      <c r="H787" s="112">
        <f>H788+H789</f>
        <v>100</v>
      </c>
      <c r="I787" s="112">
        <f>I788+I789</f>
        <v>100</v>
      </c>
      <c r="J787" s="105">
        <f t="shared" si="142"/>
        <v>106.02339543281334</v>
      </c>
      <c r="K787" s="105">
        <f t="shared" si="143"/>
        <v>110.04991728326803</v>
      </c>
      <c r="L787" s="105">
        <f t="shared" si="143"/>
        <v>89.937258241882731</v>
      </c>
      <c r="M787" s="43" t="s">
        <v>560</v>
      </c>
    </row>
    <row r="788" spans="1:13" s="89" customFormat="1" x14ac:dyDescent="0.2">
      <c r="A788" s="47" t="s">
        <v>566</v>
      </c>
      <c r="B788" s="111">
        <v>32831.383000000002</v>
      </c>
      <c r="C788" s="111">
        <v>299764.08100000001</v>
      </c>
      <c r="D788" s="111">
        <v>32409.674999999999</v>
      </c>
      <c r="E788" s="111">
        <v>332173.75599999999</v>
      </c>
      <c r="F788" s="111">
        <v>35234.175999999999</v>
      </c>
      <c r="G788" s="111">
        <v>322154.625</v>
      </c>
      <c r="H788" s="112">
        <f>D788/D787*100</f>
        <v>17.391718456067419</v>
      </c>
      <c r="I788" s="112">
        <f>E788/E787*100</f>
        <v>24.832131712688494</v>
      </c>
      <c r="J788" s="105">
        <f t="shared" si="142"/>
        <v>98.715533853691142</v>
      </c>
      <c r="K788" s="105">
        <f t="shared" si="143"/>
        <v>91.983632595806981</v>
      </c>
      <c r="L788" s="105">
        <f t="shared" si="143"/>
        <v>103.11003792045513</v>
      </c>
      <c r="M788" s="47" t="s">
        <v>566</v>
      </c>
    </row>
    <row r="789" spans="1:13" s="89" customFormat="1" x14ac:dyDescent="0.2">
      <c r="A789" s="47" t="s">
        <v>567</v>
      </c>
      <c r="B789" s="111">
        <v>142932.837</v>
      </c>
      <c r="C789" s="111">
        <v>851561.89199999999</v>
      </c>
      <c r="D789" s="111">
        <v>153941.519</v>
      </c>
      <c r="E789" s="111">
        <v>1005503.411</v>
      </c>
      <c r="F789" s="111">
        <v>134099.158</v>
      </c>
      <c r="G789" s="111">
        <v>1165190.2120000001</v>
      </c>
      <c r="H789" s="112">
        <f>D789/D787*100</f>
        <v>82.608281543932577</v>
      </c>
      <c r="I789" s="112">
        <f>E789/E787*100</f>
        <v>75.167868287311506</v>
      </c>
      <c r="J789" s="105">
        <f t="shared" si="142"/>
        <v>107.70199642787472</v>
      </c>
      <c r="K789" s="105">
        <f t="shared" si="143"/>
        <v>114.79678269120825</v>
      </c>
      <c r="L789" s="105">
        <f t="shared" si="143"/>
        <v>86.295216063830097</v>
      </c>
      <c r="M789" s="47" t="s">
        <v>833</v>
      </c>
    </row>
    <row r="790" spans="1:13" s="89" customFormat="1" ht="22.5" x14ac:dyDescent="0.2">
      <c r="A790" s="42" t="s">
        <v>676</v>
      </c>
      <c r="B790" s="111"/>
      <c r="C790" s="111"/>
      <c r="D790" s="111"/>
      <c r="E790" s="111"/>
      <c r="F790" s="111"/>
      <c r="G790" s="111"/>
      <c r="H790" s="113"/>
      <c r="I790" s="113"/>
      <c r="J790" s="113"/>
      <c r="K790" s="113"/>
      <c r="L790" s="113"/>
      <c r="M790" s="42" t="s">
        <v>943</v>
      </c>
    </row>
    <row r="791" spans="1:13" s="89" customFormat="1" x14ac:dyDescent="0.2">
      <c r="A791" s="43" t="s">
        <v>557</v>
      </c>
      <c r="B791" s="111">
        <v>9633.25</v>
      </c>
      <c r="C791" s="111">
        <v>90348.601999999999</v>
      </c>
      <c r="D791" s="111">
        <v>8985.0030000000006</v>
      </c>
      <c r="E791" s="111">
        <v>99333.604999999996</v>
      </c>
      <c r="F791" s="111">
        <v>12851</v>
      </c>
      <c r="G791" s="111">
        <v>109134.943</v>
      </c>
      <c r="H791" s="112"/>
      <c r="I791" s="112">
        <f>I792+I793</f>
        <v>100</v>
      </c>
      <c r="J791" s="105">
        <f>D791/B791*100</f>
        <v>93.270734175901183</v>
      </c>
      <c r="K791" s="105">
        <f>D791/F791*100</f>
        <v>69.916761341529849</v>
      </c>
      <c r="L791" s="105">
        <f>E791/G791*100</f>
        <v>91.01906526858221</v>
      </c>
      <c r="M791" s="43" t="s">
        <v>558</v>
      </c>
    </row>
    <row r="792" spans="1:13" s="89" customFormat="1" x14ac:dyDescent="0.2">
      <c r="A792" s="47" t="s">
        <v>564</v>
      </c>
      <c r="B792" s="111" t="s">
        <v>561</v>
      </c>
      <c r="C792" s="111">
        <v>90348</v>
      </c>
      <c r="D792" s="111" t="s">
        <v>561</v>
      </c>
      <c r="E792" s="111">
        <v>99333</v>
      </c>
      <c r="F792" s="111">
        <v>12851</v>
      </c>
      <c r="G792" s="111">
        <v>109133</v>
      </c>
      <c r="H792" s="112"/>
      <c r="I792" s="112">
        <f>E792/E791*100</f>
        <v>99.99939094126303</v>
      </c>
      <c r="J792" s="105"/>
      <c r="K792" s="105"/>
      <c r="L792" s="105">
        <f>E792/G792*100</f>
        <v>91.020131399301775</v>
      </c>
      <c r="M792" s="47" t="s">
        <v>832</v>
      </c>
    </row>
    <row r="793" spans="1:13" s="89" customFormat="1" x14ac:dyDescent="0.2">
      <c r="A793" s="47" t="s">
        <v>565</v>
      </c>
      <c r="B793" s="111" t="s">
        <v>561</v>
      </c>
      <c r="C793" s="111">
        <v>0.60199999999999998</v>
      </c>
      <c r="D793" s="111" t="s">
        <v>561</v>
      </c>
      <c r="E793" s="111">
        <v>0.60499999999999998</v>
      </c>
      <c r="F793" s="111">
        <v>0</v>
      </c>
      <c r="G793" s="111">
        <v>1.9430000000000001</v>
      </c>
      <c r="H793" s="112"/>
      <c r="I793" s="112">
        <f>E793/E791*100</f>
        <v>6.0905873697023277E-4</v>
      </c>
      <c r="J793" s="105"/>
      <c r="K793" s="105"/>
      <c r="L793" s="105">
        <f>E793/G793*100</f>
        <v>31.137416366443642</v>
      </c>
      <c r="M793" s="47" t="s">
        <v>565</v>
      </c>
    </row>
    <row r="794" spans="1:13" s="89" customFormat="1" x14ac:dyDescent="0.2">
      <c r="A794" s="43" t="s">
        <v>559</v>
      </c>
      <c r="B794" s="111">
        <v>9633.25</v>
      </c>
      <c r="C794" s="111">
        <v>90348.601999999999</v>
      </c>
      <c r="D794" s="111">
        <v>8985.0030000000006</v>
      </c>
      <c r="E794" s="111">
        <v>99333.604999999996</v>
      </c>
      <c r="F794" s="111">
        <v>12851</v>
      </c>
      <c r="G794" s="111">
        <v>109134.943</v>
      </c>
      <c r="H794" s="112">
        <f>H795+H796</f>
        <v>100.00001112965683</v>
      </c>
      <c r="I794" s="112">
        <f>I795+I796</f>
        <v>100</v>
      </c>
      <c r="J794" s="105">
        <f>D794/B794*100</f>
        <v>93.270734175901183</v>
      </c>
      <c r="K794" s="105">
        <f>D794/F794*100</f>
        <v>69.916761341529849</v>
      </c>
      <c r="L794" s="105">
        <f>E794/G794*100</f>
        <v>91.01906526858221</v>
      </c>
      <c r="M794" s="43" t="s">
        <v>560</v>
      </c>
    </row>
    <row r="795" spans="1:13" s="89" customFormat="1" x14ac:dyDescent="0.2">
      <c r="A795" s="47" t="s">
        <v>566</v>
      </c>
      <c r="B795" s="111">
        <v>1995</v>
      </c>
      <c r="C795" s="111">
        <v>21057</v>
      </c>
      <c r="D795" s="111">
        <v>2480.0030000000002</v>
      </c>
      <c r="E795" s="111">
        <v>23537.003000000001</v>
      </c>
      <c r="F795" s="111">
        <v>3407</v>
      </c>
      <c r="G795" s="111">
        <v>29488.554</v>
      </c>
      <c r="H795" s="112">
        <f>D795/D794*100</f>
        <v>27.601582325570735</v>
      </c>
      <c r="I795" s="112">
        <f>E795/E794*100</f>
        <v>23.694904659908396</v>
      </c>
      <c r="J795" s="105">
        <f>D795/B795*100</f>
        <v>124.31092731829574</v>
      </c>
      <c r="K795" s="105">
        <f>D795/F795*100</f>
        <v>72.791400058702678</v>
      </c>
      <c r="L795" s="105">
        <f>E795/G795*100</f>
        <v>79.817420006420122</v>
      </c>
      <c r="M795" s="47" t="s">
        <v>566</v>
      </c>
    </row>
    <row r="796" spans="1:13" s="89" customFormat="1" x14ac:dyDescent="0.2">
      <c r="A796" s="47" t="s">
        <v>567</v>
      </c>
      <c r="B796" s="111">
        <v>7638.25</v>
      </c>
      <c r="C796" s="111">
        <v>69291.601999999999</v>
      </c>
      <c r="D796" s="111">
        <v>6505.0010000000002</v>
      </c>
      <c r="E796" s="111">
        <v>75796.601999999999</v>
      </c>
      <c r="F796" s="111">
        <v>9444</v>
      </c>
      <c r="G796" s="111">
        <v>79646.388999999996</v>
      </c>
      <c r="H796" s="112">
        <f>D796/D794*100</f>
        <v>72.398428804086095</v>
      </c>
      <c r="I796" s="112">
        <f>E796/E794*100</f>
        <v>76.305095340091611</v>
      </c>
      <c r="J796" s="105">
        <f>D796/B796*100</f>
        <v>85.163499492684849</v>
      </c>
      <c r="K796" s="105">
        <f>D796/F796*100</f>
        <v>68.879722575180011</v>
      </c>
      <c r="L796" s="105">
        <f>E796/G796*100</f>
        <v>95.166401078145554</v>
      </c>
      <c r="M796" s="47" t="s">
        <v>833</v>
      </c>
    </row>
    <row r="797" spans="1:13" s="89" customFormat="1" x14ac:dyDescent="0.2">
      <c r="A797" s="42" t="s">
        <v>677</v>
      </c>
      <c r="B797" s="111"/>
      <c r="C797" s="111"/>
      <c r="D797" s="111"/>
      <c r="E797" s="111"/>
      <c r="F797" s="111"/>
      <c r="G797" s="111"/>
      <c r="H797" s="113"/>
      <c r="I797" s="113"/>
      <c r="J797" s="113"/>
      <c r="K797" s="113"/>
      <c r="L797" s="113"/>
      <c r="M797" s="42" t="s">
        <v>944</v>
      </c>
    </row>
    <row r="798" spans="1:13" s="89" customFormat="1" x14ac:dyDescent="0.2">
      <c r="A798" s="43" t="s">
        <v>557</v>
      </c>
      <c r="B798" s="111" t="s">
        <v>561</v>
      </c>
      <c r="C798" s="111">
        <v>56854.000999999997</v>
      </c>
      <c r="D798" s="111" t="s">
        <v>561</v>
      </c>
      <c r="E798" s="111">
        <v>66637.001000000004</v>
      </c>
      <c r="F798" s="111">
        <v>7595</v>
      </c>
      <c r="G798" s="111">
        <v>71424.41</v>
      </c>
      <c r="H798" s="112"/>
      <c r="I798" s="112">
        <f>I799+I800+I801</f>
        <v>100</v>
      </c>
      <c r="J798" s="105"/>
      <c r="K798" s="105"/>
      <c r="L798" s="105">
        <f t="shared" ref="L798:L803" si="144">E798/G798*100</f>
        <v>93.297236897021619</v>
      </c>
      <c r="M798" s="43" t="s">
        <v>558</v>
      </c>
    </row>
    <row r="799" spans="1:13" s="89" customFormat="1" x14ac:dyDescent="0.2">
      <c r="A799" s="47" t="s">
        <v>564</v>
      </c>
      <c r="B799" s="111" t="s">
        <v>561</v>
      </c>
      <c r="C799" s="111">
        <v>56854</v>
      </c>
      <c r="D799" s="111" t="s">
        <v>561</v>
      </c>
      <c r="E799" s="111">
        <v>66637</v>
      </c>
      <c r="F799" s="111">
        <v>7595</v>
      </c>
      <c r="G799" s="111">
        <v>66763</v>
      </c>
      <c r="H799" s="112"/>
      <c r="I799" s="112">
        <f>E799/E798*100</f>
        <v>99.999998499332222</v>
      </c>
      <c r="J799" s="105"/>
      <c r="K799" s="105"/>
      <c r="L799" s="105">
        <f t="shared" si="144"/>
        <v>99.811272710932698</v>
      </c>
      <c r="M799" s="47" t="s">
        <v>832</v>
      </c>
    </row>
    <row r="800" spans="1:13" s="89" customFormat="1" x14ac:dyDescent="0.2">
      <c r="A800" s="47" t="s">
        <v>565</v>
      </c>
      <c r="B800" s="111">
        <v>0</v>
      </c>
      <c r="C800" s="111">
        <v>1E-3</v>
      </c>
      <c r="D800" s="111">
        <v>0</v>
      </c>
      <c r="E800" s="111">
        <v>1E-3</v>
      </c>
      <c r="F800" s="111">
        <v>0</v>
      </c>
      <c r="G800" s="111">
        <v>3.51</v>
      </c>
      <c r="H800" s="112"/>
      <c r="I800" s="112">
        <f>E800/E798*100</f>
        <v>1.5006677746497025E-6</v>
      </c>
      <c r="J800" s="105">
        <v>0</v>
      </c>
      <c r="K800" s="105">
        <v>0</v>
      </c>
      <c r="L800" s="105">
        <f t="shared" si="144"/>
        <v>2.8490028490028494E-2</v>
      </c>
      <c r="M800" s="47" t="s">
        <v>565</v>
      </c>
    </row>
    <row r="801" spans="1:13" s="89" customFormat="1" x14ac:dyDescent="0.2">
      <c r="A801" s="47" t="s">
        <v>588</v>
      </c>
      <c r="B801" s="111">
        <v>0</v>
      </c>
      <c r="C801" s="111">
        <v>0</v>
      </c>
      <c r="D801" s="111">
        <v>0</v>
      </c>
      <c r="E801" s="111">
        <v>0</v>
      </c>
      <c r="F801" s="111">
        <v>0</v>
      </c>
      <c r="G801" s="111">
        <v>4657.8999999999996</v>
      </c>
      <c r="H801" s="112"/>
      <c r="I801" s="112">
        <f>E801/E798*100</f>
        <v>0</v>
      </c>
      <c r="J801" s="105">
        <v>0</v>
      </c>
      <c r="K801" s="105">
        <v>0</v>
      </c>
      <c r="L801" s="105">
        <f t="shared" si="144"/>
        <v>0</v>
      </c>
      <c r="M801" s="47" t="s">
        <v>854</v>
      </c>
    </row>
    <row r="802" spans="1:13" s="89" customFormat="1" x14ac:dyDescent="0.2">
      <c r="A802" s="43" t="s">
        <v>559</v>
      </c>
      <c r="B802" s="111">
        <v>7688</v>
      </c>
      <c r="C802" s="111">
        <v>56854.000999999997</v>
      </c>
      <c r="D802" s="111">
        <v>9783</v>
      </c>
      <c r="E802" s="111">
        <v>66637.001000000004</v>
      </c>
      <c r="F802" s="111">
        <v>7595</v>
      </c>
      <c r="G802" s="111">
        <v>71424.41</v>
      </c>
      <c r="H802" s="112">
        <f>H803+H804</f>
        <v>100</v>
      </c>
      <c r="I802" s="112">
        <f>I803+I804</f>
        <v>99.999999999999986</v>
      </c>
      <c r="J802" s="105">
        <f>D802/B802*100</f>
        <v>127.25026014568157</v>
      </c>
      <c r="K802" s="105">
        <f>D802/F802*100</f>
        <v>128.80842659644503</v>
      </c>
      <c r="L802" s="105">
        <f t="shared" si="144"/>
        <v>93.297236897021619</v>
      </c>
      <c r="M802" s="43" t="s">
        <v>560</v>
      </c>
    </row>
    <row r="803" spans="1:13" s="89" customFormat="1" x14ac:dyDescent="0.2">
      <c r="A803" s="47" t="s">
        <v>566</v>
      </c>
      <c r="B803" s="111">
        <v>5908.5940000000001</v>
      </c>
      <c r="C803" s="111">
        <v>46912.137999999999</v>
      </c>
      <c r="D803" s="111">
        <v>7692.97</v>
      </c>
      <c r="E803" s="111">
        <v>54605.108</v>
      </c>
      <c r="F803" s="111">
        <v>6572.37</v>
      </c>
      <c r="G803" s="111">
        <v>71424.41</v>
      </c>
      <c r="H803" s="112">
        <f>D803/D802*100</f>
        <v>78.6361034447511</v>
      </c>
      <c r="I803" s="112">
        <f>E803/E802*100</f>
        <v>81.94412590686666</v>
      </c>
      <c r="J803" s="105">
        <f>D803/B803*100</f>
        <v>130.19967186779121</v>
      </c>
      <c r="K803" s="105">
        <f>D803/F803*100</f>
        <v>117.05016607403418</v>
      </c>
      <c r="L803" s="105">
        <f t="shared" si="144"/>
        <v>76.451605270523061</v>
      </c>
      <c r="M803" s="47" t="s">
        <v>566</v>
      </c>
    </row>
    <row r="804" spans="1:13" s="89" customFormat="1" x14ac:dyDescent="0.2">
      <c r="A804" s="47" t="s">
        <v>567</v>
      </c>
      <c r="B804" s="111">
        <v>1779.4059999999999</v>
      </c>
      <c r="C804" s="111">
        <v>9941.8629999999994</v>
      </c>
      <c r="D804" s="111">
        <v>2090.0300000000002</v>
      </c>
      <c r="E804" s="111">
        <v>12031.893</v>
      </c>
      <c r="F804" s="111">
        <v>1022.63</v>
      </c>
      <c r="G804" s="111">
        <v>0</v>
      </c>
      <c r="H804" s="112">
        <f>D804/D802*100</f>
        <v>21.363896555248903</v>
      </c>
      <c r="I804" s="112">
        <f>E804/E802*100</f>
        <v>18.05587409313333</v>
      </c>
      <c r="J804" s="105">
        <f>D804/B804*100</f>
        <v>117.45661192555271</v>
      </c>
      <c r="K804" s="106">
        <f>D804/F804</f>
        <v>2.0437792750066008</v>
      </c>
      <c r="L804" s="105">
        <v>0</v>
      </c>
      <c r="M804" s="47" t="s">
        <v>833</v>
      </c>
    </row>
    <row r="805" spans="1:13" s="89" customFormat="1" x14ac:dyDescent="0.2">
      <c r="A805" s="42" t="s">
        <v>678</v>
      </c>
      <c r="B805" s="111"/>
      <c r="C805" s="111"/>
      <c r="D805" s="111"/>
      <c r="E805" s="111"/>
      <c r="F805" s="111"/>
      <c r="G805" s="111"/>
      <c r="H805" s="113"/>
      <c r="I805" s="113"/>
      <c r="J805" s="113"/>
      <c r="K805" s="113"/>
      <c r="L805" s="113"/>
      <c r="M805" s="42" t="s">
        <v>945</v>
      </c>
    </row>
    <row r="806" spans="1:13" s="89" customFormat="1" x14ac:dyDescent="0.2">
      <c r="A806" s="43" t="s">
        <v>557</v>
      </c>
      <c r="B806" s="111">
        <v>247220.58499999999</v>
      </c>
      <c r="C806" s="111">
        <v>1876784.06</v>
      </c>
      <c r="D806" s="111">
        <v>221110.40700000001</v>
      </c>
      <c r="E806" s="111">
        <v>2097894.4670000002</v>
      </c>
      <c r="F806" s="111">
        <v>230847.82199999999</v>
      </c>
      <c r="G806" s="111">
        <v>2013134.702</v>
      </c>
      <c r="H806" s="112">
        <f>H807+H808</f>
        <v>100</v>
      </c>
      <c r="I806" s="112">
        <f>I807+I808</f>
        <v>100.00000004766683</v>
      </c>
      <c r="J806" s="105">
        <f t="shared" ref="J806:J811" si="145">D806/B806*100</f>
        <v>89.438509742220702</v>
      </c>
      <c r="K806" s="105">
        <f t="shared" ref="K806:L811" si="146">D806/F806*100</f>
        <v>95.781890027968302</v>
      </c>
      <c r="L806" s="105">
        <f t="shared" si="146"/>
        <v>104.21033748590163</v>
      </c>
      <c r="M806" s="43" t="s">
        <v>558</v>
      </c>
    </row>
    <row r="807" spans="1:13" s="89" customFormat="1" x14ac:dyDescent="0.2">
      <c r="A807" s="47" t="s">
        <v>564</v>
      </c>
      <c r="B807" s="111">
        <v>226011.33300000001</v>
      </c>
      <c r="C807" s="111">
        <v>1703141.3330000001</v>
      </c>
      <c r="D807" s="111">
        <v>188867.33300000001</v>
      </c>
      <c r="E807" s="111">
        <v>1892008.6669999999</v>
      </c>
      <c r="F807" s="111">
        <v>201151</v>
      </c>
      <c r="G807" s="111">
        <v>1770939</v>
      </c>
      <c r="H807" s="112">
        <f>D807/D806*100</f>
        <v>85.417658789800882</v>
      </c>
      <c r="I807" s="112">
        <f>E807/E806*100</f>
        <v>90.186074502860095</v>
      </c>
      <c r="J807" s="105">
        <f t="shared" si="145"/>
        <v>83.565425898355286</v>
      </c>
      <c r="K807" s="105">
        <f t="shared" si="146"/>
        <v>93.893310498083537</v>
      </c>
      <c r="L807" s="105">
        <f t="shared" si="146"/>
        <v>106.83646737691134</v>
      </c>
      <c r="M807" s="47" t="s">
        <v>832</v>
      </c>
    </row>
    <row r="808" spans="1:13" s="89" customFormat="1" x14ac:dyDescent="0.2">
      <c r="A808" s="47" t="s">
        <v>565</v>
      </c>
      <c r="B808" s="111">
        <v>21209.251</v>
      </c>
      <c r="C808" s="111">
        <v>173642.72700000001</v>
      </c>
      <c r="D808" s="111">
        <v>32243.074000000001</v>
      </c>
      <c r="E808" s="111">
        <v>205885.80100000001</v>
      </c>
      <c r="F808" s="111">
        <v>29696.822</v>
      </c>
      <c r="G808" s="111">
        <v>242195.70199999999</v>
      </c>
      <c r="H808" s="112">
        <f>D808/D806*100</f>
        <v>14.58234121019912</v>
      </c>
      <c r="I808" s="112">
        <f>E808/E806*100</f>
        <v>9.8139255448067306</v>
      </c>
      <c r="J808" s="105">
        <f t="shared" si="145"/>
        <v>152.02363346070072</v>
      </c>
      <c r="K808" s="105">
        <f t="shared" si="146"/>
        <v>108.57415652085601</v>
      </c>
      <c r="L808" s="105">
        <f t="shared" si="146"/>
        <v>85.008032471195548</v>
      </c>
      <c r="M808" s="47" t="s">
        <v>565</v>
      </c>
    </row>
    <row r="809" spans="1:13" s="89" customFormat="1" x14ac:dyDescent="0.2">
      <c r="A809" s="43" t="s">
        <v>559</v>
      </c>
      <c r="B809" s="111">
        <v>247220.58499999999</v>
      </c>
      <c r="C809" s="111">
        <v>1876784.06</v>
      </c>
      <c r="D809" s="111">
        <v>221110.40700000001</v>
      </c>
      <c r="E809" s="111">
        <v>2097894.4670000002</v>
      </c>
      <c r="F809" s="111">
        <v>230847.82199999999</v>
      </c>
      <c r="G809" s="111">
        <v>2013134.702</v>
      </c>
      <c r="H809" s="112">
        <f>H810+H811</f>
        <v>99.999999999999986</v>
      </c>
      <c r="I809" s="112">
        <f>I810+I811</f>
        <v>99.999999999999972</v>
      </c>
      <c r="J809" s="105">
        <f t="shared" si="145"/>
        <v>89.438509742220702</v>
      </c>
      <c r="K809" s="105">
        <f t="shared" si="146"/>
        <v>95.781890027968302</v>
      </c>
      <c r="L809" s="105">
        <f t="shared" si="146"/>
        <v>104.21033748590163</v>
      </c>
      <c r="M809" s="43" t="s">
        <v>560</v>
      </c>
    </row>
    <row r="810" spans="1:13" s="89" customFormat="1" x14ac:dyDescent="0.2">
      <c r="A810" s="47" t="s">
        <v>566</v>
      </c>
      <c r="B810" s="111">
        <v>1012.891</v>
      </c>
      <c r="C810" s="111">
        <v>5641.4459999999999</v>
      </c>
      <c r="D810" s="111">
        <v>958.077</v>
      </c>
      <c r="E810" s="111">
        <v>6599.5230000000001</v>
      </c>
      <c r="F810" s="111">
        <v>896.50099999999998</v>
      </c>
      <c r="G810" s="111">
        <v>17688.800999999999</v>
      </c>
      <c r="H810" s="112">
        <f>D810/D809*100</f>
        <v>0.43330253559706938</v>
      </c>
      <c r="I810" s="112">
        <f>E810/E809*100</f>
        <v>0.31457840724644992</v>
      </c>
      <c r="J810" s="105">
        <f t="shared" si="145"/>
        <v>94.588361432770157</v>
      </c>
      <c r="K810" s="105">
        <f t="shared" si="146"/>
        <v>106.86848090520813</v>
      </c>
      <c r="L810" s="105">
        <f t="shared" si="146"/>
        <v>37.309046554370759</v>
      </c>
      <c r="M810" s="47" t="s">
        <v>566</v>
      </c>
    </row>
    <row r="811" spans="1:13" s="89" customFormat="1" x14ac:dyDescent="0.2">
      <c r="A811" s="47" t="s">
        <v>567</v>
      </c>
      <c r="B811" s="111">
        <v>246207.69399999999</v>
      </c>
      <c r="C811" s="111">
        <v>1871142.6140000001</v>
      </c>
      <c r="D811" s="111">
        <v>220152.33</v>
      </c>
      <c r="E811" s="111">
        <v>2091294.9439999999</v>
      </c>
      <c r="F811" s="111">
        <v>229951.321</v>
      </c>
      <c r="G811" s="111">
        <v>1995445.9010000001</v>
      </c>
      <c r="H811" s="112">
        <f>D811/D809*100</f>
        <v>99.566697464402921</v>
      </c>
      <c r="I811" s="112">
        <f>E811/E809*100</f>
        <v>99.685421592753528</v>
      </c>
      <c r="J811" s="105">
        <f t="shared" si="145"/>
        <v>89.417323408260344</v>
      </c>
      <c r="K811" s="105">
        <f t="shared" si="146"/>
        <v>95.738667228617487</v>
      </c>
      <c r="L811" s="105">
        <f t="shared" si="146"/>
        <v>104.80338970612864</v>
      </c>
      <c r="M811" s="47" t="s">
        <v>833</v>
      </c>
    </row>
    <row r="812" spans="1:13" s="89" customFormat="1" x14ac:dyDescent="0.2">
      <c r="A812" s="42" t="s">
        <v>679</v>
      </c>
      <c r="B812" s="111"/>
      <c r="C812" s="111"/>
      <c r="D812" s="111"/>
      <c r="E812" s="111"/>
      <c r="F812" s="111"/>
      <c r="G812" s="111"/>
      <c r="H812" s="113"/>
      <c r="I812" s="113"/>
      <c r="J812" s="113"/>
      <c r="K812" s="113"/>
      <c r="L812" s="113"/>
      <c r="M812" s="42" t="s">
        <v>946</v>
      </c>
    </row>
    <row r="813" spans="1:13" s="89" customFormat="1" x14ac:dyDescent="0.2">
      <c r="A813" s="43" t="s">
        <v>557</v>
      </c>
      <c r="B813" s="111">
        <v>15299.088</v>
      </c>
      <c r="C813" s="111">
        <v>96226.781000000003</v>
      </c>
      <c r="D813" s="111">
        <v>13961.547</v>
      </c>
      <c r="E813" s="111">
        <v>110188.32799999999</v>
      </c>
      <c r="F813" s="111">
        <v>10081.503000000001</v>
      </c>
      <c r="G813" s="111">
        <v>104789.56299999999</v>
      </c>
      <c r="H813" s="112">
        <f>H814+H815</f>
        <v>99.999999999999986</v>
      </c>
      <c r="I813" s="112">
        <f>I814+I815</f>
        <v>100.00000000000001</v>
      </c>
      <c r="J813" s="105">
        <f t="shared" ref="J813:J818" si="147">D813/B813*100</f>
        <v>91.257380832112347</v>
      </c>
      <c r="K813" s="105">
        <f t="shared" ref="K813:L818" si="148">D813/F813*100</f>
        <v>138.48676134897741</v>
      </c>
      <c r="L813" s="105">
        <f t="shared" si="148"/>
        <v>105.15200640735567</v>
      </c>
      <c r="M813" s="43" t="s">
        <v>558</v>
      </c>
    </row>
    <row r="814" spans="1:13" s="89" customFormat="1" x14ac:dyDescent="0.2">
      <c r="A814" s="47" t="s">
        <v>564</v>
      </c>
      <c r="B814" s="111">
        <v>11444</v>
      </c>
      <c r="C814" s="111">
        <v>62225</v>
      </c>
      <c r="D814" s="111">
        <v>9758</v>
      </c>
      <c r="E814" s="111">
        <v>71983</v>
      </c>
      <c r="F814" s="111">
        <v>7903</v>
      </c>
      <c r="G814" s="111">
        <v>70811</v>
      </c>
      <c r="H814" s="112">
        <f>D814/D813*100</f>
        <v>69.891968275435374</v>
      </c>
      <c r="I814" s="112">
        <f>E814/E813*100</f>
        <v>65.327245913015403</v>
      </c>
      <c r="J814" s="105">
        <f t="shared" si="147"/>
        <v>85.267389024816495</v>
      </c>
      <c r="K814" s="105">
        <f t="shared" si="148"/>
        <v>123.47209920283437</v>
      </c>
      <c r="L814" s="105">
        <f t="shared" si="148"/>
        <v>101.65511008176695</v>
      </c>
      <c r="M814" s="47" t="s">
        <v>832</v>
      </c>
    </row>
    <row r="815" spans="1:13" s="89" customFormat="1" x14ac:dyDescent="0.2">
      <c r="A815" s="47" t="s">
        <v>565</v>
      </c>
      <c r="B815" s="111">
        <v>3855.0880000000002</v>
      </c>
      <c r="C815" s="111">
        <v>34001.781000000003</v>
      </c>
      <c r="D815" s="111">
        <v>4203.5469999999996</v>
      </c>
      <c r="E815" s="111">
        <v>38205.328000000001</v>
      </c>
      <c r="F815" s="111">
        <v>2178.5030000000002</v>
      </c>
      <c r="G815" s="111">
        <v>33978.563000000002</v>
      </c>
      <c r="H815" s="112">
        <f>D815/D813*100</f>
        <v>30.108031724564615</v>
      </c>
      <c r="I815" s="112">
        <f>E815/E813*100</f>
        <v>34.672754086984611</v>
      </c>
      <c r="J815" s="105">
        <f t="shared" si="147"/>
        <v>109.03893763255208</v>
      </c>
      <c r="K815" s="105">
        <f t="shared" si="148"/>
        <v>192.95575906941599</v>
      </c>
      <c r="L815" s="105">
        <f t="shared" si="148"/>
        <v>112.439504872528</v>
      </c>
      <c r="M815" s="47" t="s">
        <v>565</v>
      </c>
    </row>
    <row r="816" spans="1:13" s="89" customFormat="1" x14ac:dyDescent="0.2">
      <c r="A816" s="43" t="s">
        <v>559</v>
      </c>
      <c r="B816" s="111">
        <v>15299.088</v>
      </c>
      <c r="C816" s="111">
        <v>96226.781000000003</v>
      </c>
      <c r="D816" s="111">
        <v>13961.547</v>
      </c>
      <c r="E816" s="111">
        <v>110188.32799999999</v>
      </c>
      <c r="F816" s="111">
        <v>10081.503000000001</v>
      </c>
      <c r="G816" s="111">
        <v>104789.56299999999</v>
      </c>
      <c r="H816" s="112">
        <f>H817+H818</f>
        <v>100</v>
      </c>
      <c r="I816" s="112">
        <f>I817+I818</f>
        <v>100</v>
      </c>
      <c r="J816" s="105">
        <f t="shared" si="147"/>
        <v>91.257380832112347</v>
      </c>
      <c r="K816" s="105">
        <f t="shared" si="148"/>
        <v>138.48676134897741</v>
      </c>
      <c r="L816" s="105">
        <f t="shared" si="148"/>
        <v>105.15200640735567</v>
      </c>
      <c r="M816" s="43" t="s">
        <v>560</v>
      </c>
    </row>
    <row r="817" spans="1:13" s="89" customFormat="1" x14ac:dyDescent="0.2">
      <c r="A817" s="47" t="s">
        <v>566</v>
      </c>
      <c r="B817" s="111">
        <v>1262.6410000000001</v>
      </c>
      <c r="C817" s="111">
        <v>5151.7860000000001</v>
      </c>
      <c r="D817" s="111">
        <v>519.13300000000004</v>
      </c>
      <c r="E817" s="111">
        <v>5670.9189999999999</v>
      </c>
      <c r="F817" s="111">
        <v>531.10500000000002</v>
      </c>
      <c r="G817" s="111">
        <v>6603.2219999999998</v>
      </c>
      <c r="H817" s="112">
        <f>D817/D816*100</f>
        <v>3.7183057149755685</v>
      </c>
      <c r="I817" s="112">
        <f>E817/E816*100</f>
        <v>5.1465696076266809</v>
      </c>
      <c r="J817" s="105">
        <f t="shared" si="147"/>
        <v>41.114853707427528</v>
      </c>
      <c r="K817" s="105">
        <f t="shared" si="148"/>
        <v>97.745831803504018</v>
      </c>
      <c r="L817" s="105">
        <f t="shared" si="148"/>
        <v>85.881089565063846</v>
      </c>
      <c r="M817" s="47" t="s">
        <v>566</v>
      </c>
    </row>
    <row r="818" spans="1:13" s="89" customFormat="1" x14ac:dyDescent="0.2">
      <c r="A818" s="47" t="s">
        <v>567</v>
      </c>
      <c r="B818" s="111">
        <v>14036.446</v>
      </c>
      <c r="C818" s="111">
        <v>91074.994999999995</v>
      </c>
      <c r="D818" s="111">
        <v>13442.414000000001</v>
      </c>
      <c r="E818" s="111">
        <v>104517.409</v>
      </c>
      <c r="F818" s="111">
        <v>9550.3970000000008</v>
      </c>
      <c r="G818" s="111">
        <v>98186.341</v>
      </c>
      <c r="H818" s="112">
        <f>D818/D816*100</f>
        <v>96.281694285024429</v>
      </c>
      <c r="I818" s="112">
        <f>E818/E816*100</f>
        <v>94.853430392373326</v>
      </c>
      <c r="J818" s="105">
        <f t="shared" si="147"/>
        <v>95.767931569002585</v>
      </c>
      <c r="K818" s="105">
        <f t="shared" si="148"/>
        <v>140.7524106065957</v>
      </c>
      <c r="L818" s="105">
        <f t="shared" si="148"/>
        <v>106.44801296750634</v>
      </c>
      <c r="M818" s="47" t="s">
        <v>833</v>
      </c>
    </row>
    <row r="819" spans="1:13" s="89" customFormat="1" ht="22.5" x14ac:dyDescent="0.2">
      <c r="A819" s="42" t="s">
        <v>680</v>
      </c>
      <c r="B819" s="111"/>
      <c r="C819" s="111"/>
      <c r="D819" s="111"/>
      <c r="E819" s="111"/>
      <c r="F819" s="111"/>
      <c r="G819" s="111"/>
      <c r="H819" s="113"/>
      <c r="I819" s="113"/>
      <c r="J819" s="113"/>
      <c r="K819" s="113"/>
      <c r="L819" s="113"/>
      <c r="M819" s="42" t="s">
        <v>947</v>
      </c>
    </row>
    <row r="820" spans="1:13" s="89" customFormat="1" x14ac:dyDescent="0.2">
      <c r="A820" s="43" t="s">
        <v>557</v>
      </c>
      <c r="B820" s="111">
        <v>1410.875</v>
      </c>
      <c r="C820" s="111">
        <v>20780.190999999999</v>
      </c>
      <c r="D820" s="111">
        <v>1627.835</v>
      </c>
      <c r="E820" s="111">
        <v>21365.691999999999</v>
      </c>
      <c r="F820" s="111">
        <v>3016.45</v>
      </c>
      <c r="G820" s="111">
        <v>21767.760999999999</v>
      </c>
      <c r="H820" s="112">
        <f>H821+H822+H823</f>
        <v>100.00006143128758</v>
      </c>
      <c r="I820" s="112">
        <f>I821+I822+I823</f>
        <v>100</v>
      </c>
      <c r="J820" s="105">
        <f>D820/B820*100</f>
        <v>115.37769114910961</v>
      </c>
      <c r="K820" s="105">
        <f t="shared" ref="K820:L822" si="149">D820/F820*100</f>
        <v>53.965257173167139</v>
      </c>
      <c r="L820" s="105">
        <f t="shared" si="149"/>
        <v>98.152915221735483</v>
      </c>
      <c r="M820" s="43" t="s">
        <v>558</v>
      </c>
    </row>
    <row r="821" spans="1:13" s="89" customFormat="1" x14ac:dyDescent="0.2">
      <c r="A821" s="47" t="s">
        <v>564</v>
      </c>
      <c r="B821" s="111">
        <v>0</v>
      </c>
      <c r="C821" s="111" t="s">
        <v>561</v>
      </c>
      <c r="D821" s="111">
        <v>474</v>
      </c>
      <c r="E821" s="111">
        <v>18676</v>
      </c>
      <c r="F821" s="111">
        <v>2816</v>
      </c>
      <c r="G821" s="111">
        <v>20171</v>
      </c>
      <c r="H821" s="112">
        <f>D821/D820*100</f>
        <v>29.118430307740034</v>
      </c>
      <c r="I821" s="112">
        <f>E821/E820*100</f>
        <v>87.41116365432957</v>
      </c>
      <c r="J821" s="105">
        <v>0</v>
      </c>
      <c r="K821" s="105">
        <f t="shared" si="149"/>
        <v>16.832386363636363</v>
      </c>
      <c r="L821" s="105">
        <f t="shared" si="149"/>
        <v>92.588369441277081</v>
      </c>
      <c r="M821" s="47" t="s">
        <v>832</v>
      </c>
    </row>
    <row r="822" spans="1:13" s="89" customFormat="1" x14ac:dyDescent="0.2">
      <c r="A822" s="47" t="s">
        <v>565</v>
      </c>
      <c r="B822" s="111">
        <v>283.37599999999998</v>
      </c>
      <c r="C822" s="111" t="s">
        <v>561</v>
      </c>
      <c r="D822" s="111">
        <v>111.502</v>
      </c>
      <c r="E822" s="111">
        <v>2689.692</v>
      </c>
      <c r="F822" s="111">
        <v>200.45</v>
      </c>
      <c r="G822" s="111">
        <v>1596.761</v>
      </c>
      <c r="H822" s="112">
        <f>D822/D820*100</f>
        <v>6.8497114265266434</v>
      </c>
      <c r="I822" s="112">
        <f>E822/E820*100</f>
        <v>12.588836345670435</v>
      </c>
      <c r="J822" s="105">
        <f>D822/B822*100</f>
        <v>39.347721754841622</v>
      </c>
      <c r="K822" s="105">
        <f t="shared" si="149"/>
        <v>55.625841855824397</v>
      </c>
      <c r="L822" s="105">
        <f t="shared" si="149"/>
        <v>168.44674938829294</v>
      </c>
      <c r="M822" s="47" t="s">
        <v>565</v>
      </c>
    </row>
    <row r="823" spans="1:13" s="89" customFormat="1" x14ac:dyDescent="0.2">
      <c r="A823" s="47" t="s">
        <v>588</v>
      </c>
      <c r="B823" s="111">
        <v>1127.5</v>
      </c>
      <c r="C823" s="111">
        <v>0</v>
      </c>
      <c r="D823" s="111">
        <v>1042.3340000000001</v>
      </c>
      <c r="E823" s="111">
        <v>0</v>
      </c>
      <c r="F823" s="111">
        <v>0</v>
      </c>
      <c r="G823" s="111">
        <v>0</v>
      </c>
      <c r="H823" s="112">
        <f>D823/D820*100</f>
        <v>64.031919697020896</v>
      </c>
      <c r="I823" s="112">
        <f>E823/E820*100</f>
        <v>0</v>
      </c>
      <c r="J823" s="105">
        <f>D823/B823*100</f>
        <v>92.446474501108653</v>
      </c>
      <c r="K823" s="105">
        <v>0</v>
      </c>
      <c r="L823" s="105">
        <v>0</v>
      </c>
      <c r="M823" s="47" t="s">
        <v>854</v>
      </c>
    </row>
    <row r="824" spans="1:13" s="89" customFormat="1" x14ac:dyDescent="0.2">
      <c r="A824" s="43" t="s">
        <v>559</v>
      </c>
      <c r="B824" s="111">
        <v>1410.875</v>
      </c>
      <c r="C824" s="111">
        <v>20780.190999999999</v>
      </c>
      <c r="D824" s="111">
        <v>1627.835</v>
      </c>
      <c r="E824" s="111">
        <v>21365.691999999999</v>
      </c>
      <c r="F824" s="111">
        <v>3016.45</v>
      </c>
      <c r="G824" s="111">
        <v>21767.760999999999</v>
      </c>
      <c r="H824" s="112">
        <f>H825+H826</f>
        <v>100</v>
      </c>
      <c r="I824" s="112">
        <f>I825+I826</f>
        <v>100</v>
      </c>
      <c r="J824" s="105">
        <f>D824/B824*100</f>
        <v>115.37769114910961</v>
      </c>
      <c r="K824" s="105">
        <f>D824/F824*100</f>
        <v>53.965257173167139</v>
      </c>
      <c r="L824" s="105">
        <f>E824/G824*100</f>
        <v>98.152915221735483</v>
      </c>
      <c r="M824" s="43" t="s">
        <v>560</v>
      </c>
    </row>
    <row r="825" spans="1:13" s="89" customFormat="1" x14ac:dyDescent="0.2">
      <c r="A825" s="47" t="s">
        <v>566</v>
      </c>
      <c r="B825" s="111">
        <v>1410.875</v>
      </c>
      <c r="C825" s="111">
        <v>15481.625</v>
      </c>
      <c r="D825" s="111">
        <v>1627.835</v>
      </c>
      <c r="E825" s="111">
        <v>17109.46</v>
      </c>
      <c r="F825" s="111">
        <v>2550.2249999999999</v>
      </c>
      <c r="G825" s="111">
        <v>20951.974999999999</v>
      </c>
      <c r="H825" s="112">
        <f>D825/D824*100</f>
        <v>100</v>
      </c>
      <c r="I825" s="112">
        <f>E825/E824*100</f>
        <v>80.079128726558451</v>
      </c>
      <c r="J825" s="105">
        <f>D825/B825*100</f>
        <v>115.37769114910961</v>
      </c>
      <c r="K825" s="105">
        <f>D825/F825*100</f>
        <v>63.831034516562269</v>
      </c>
      <c r="L825" s="105">
        <f>E825/G825*100</f>
        <v>81.660368533276696</v>
      </c>
      <c r="M825" s="47" t="s">
        <v>566</v>
      </c>
    </row>
    <row r="826" spans="1:13" s="89" customFormat="1" x14ac:dyDescent="0.2">
      <c r="A826" s="47" t="s">
        <v>567</v>
      </c>
      <c r="B826" s="111">
        <v>0</v>
      </c>
      <c r="C826" s="111">
        <v>5298.5659999999998</v>
      </c>
      <c r="D826" s="111">
        <v>0</v>
      </c>
      <c r="E826" s="111">
        <v>4256.232</v>
      </c>
      <c r="F826" s="111">
        <v>466.22500000000002</v>
      </c>
      <c r="G826" s="111">
        <v>815.78599999999994</v>
      </c>
      <c r="H826" s="112">
        <f>D826/D824*100</f>
        <v>0</v>
      </c>
      <c r="I826" s="112">
        <f>E826/E824*100</f>
        <v>19.920871273441556</v>
      </c>
      <c r="J826" s="105">
        <v>0</v>
      </c>
      <c r="K826" s="105">
        <f>D826/F826*100</f>
        <v>0</v>
      </c>
      <c r="L826" s="106"/>
      <c r="M826" s="47" t="s">
        <v>833</v>
      </c>
    </row>
    <row r="827" spans="1:13" s="89" customFormat="1" ht="22.5" x14ac:dyDescent="0.2">
      <c r="A827" s="42" t="s">
        <v>681</v>
      </c>
      <c r="B827" s="111"/>
      <c r="C827" s="111"/>
      <c r="D827" s="111"/>
      <c r="E827" s="111"/>
      <c r="F827" s="111"/>
      <c r="G827" s="111"/>
      <c r="H827" s="113"/>
      <c r="I827" s="113"/>
      <c r="J827" s="113"/>
      <c r="K827" s="113"/>
      <c r="L827" s="113"/>
      <c r="M827" s="42" t="s">
        <v>948</v>
      </c>
    </row>
    <row r="828" spans="1:13" s="89" customFormat="1" x14ac:dyDescent="0.2">
      <c r="A828" s="43" t="s">
        <v>557</v>
      </c>
      <c r="B828" s="111">
        <v>53791.909</v>
      </c>
      <c r="C828" s="111">
        <v>723998.97199999995</v>
      </c>
      <c r="D828" s="111">
        <v>70646.683000000005</v>
      </c>
      <c r="E828" s="111">
        <v>794645.65500000003</v>
      </c>
      <c r="F828" s="111">
        <v>56779.190999999999</v>
      </c>
      <c r="G828" s="111">
        <v>664078.31299999997</v>
      </c>
      <c r="H828" s="112">
        <f>H829+H830</f>
        <v>100</v>
      </c>
      <c r="I828" s="112">
        <f>I829+I830</f>
        <v>100</v>
      </c>
      <c r="J828" s="105">
        <f>D828/B828*100</f>
        <v>131.33328843190898</v>
      </c>
      <c r="K828" s="105">
        <f t="shared" ref="K828:L833" si="150">D828/F828*100</f>
        <v>124.42354629533206</v>
      </c>
      <c r="L828" s="105">
        <f t="shared" si="150"/>
        <v>119.66143743049776</v>
      </c>
      <c r="M828" s="43" t="s">
        <v>558</v>
      </c>
    </row>
    <row r="829" spans="1:13" s="89" customFormat="1" x14ac:dyDescent="0.2">
      <c r="A829" s="47" t="s">
        <v>564</v>
      </c>
      <c r="B829" s="111">
        <v>31286</v>
      </c>
      <c r="C829" s="111">
        <v>283457</v>
      </c>
      <c r="D829" s="111">
        <v>47397</v>
      </c>
      <c r="E829" s="111">
        <v>330854</v>
      </c>
      <c r="F829" s="111">
        <v>34114</v>
      </c>
      <c r="G829" s="111">
        <v>339270</v>
      </c>
      <c r="H829" s="112">
        <f>D829/D828*100</f>
        <v>67.090198700482503</v>
      </c>
      <c r="I829" s="112">
        <f>E829/E828*100</f>
        <v>41.635412956483094</v>
      </c>
      <c r="J829" s="105">
        <f>D829/B829*100</f>
        <v>151.49587674998401</v>
      </c>
      <c r="K829" s="105">
        <f t="shared" si="150"/>
        <v>138.93709327548805</v>
      </c>
      <c r="L829" s="105">
        <f t="shared" si="150"/>
        <v>97.519379844961236</v>
      </c>
      <c r="M829" s="47" t="s">
        <v>832</v>
      </c>
    </row>
    <row r="830" spans="1:13" s="89" customFormat="1" x14ac:dyDescent="0.2">
      <c r="A830" s="47" t="s">
        <v>565</v>
      </c>
      <c r="B830" s="111">
        <v>22505.909</v>
      </c>
      <c r="C830" s="111">
        <v>440541.97200000001</v>
      </c>
      <c r="D830" s="111">
        <v>23249.683000000001</v>
      </c>
      <c r="E830" s="111">
        <v>463791.65500000003</v>
      </c>
      <c r="F830" s="111">
        <v>22665.190999999999</v>
      </c>
      <c r="G830" s="111">
        <v>324808.31300000002</v>
      </c>
      <c r="H830" s="112">
        <f>D830/D828*100</f>
        <v>32.90980129951749</v>
      </c>
      <c r="I830" s="112">
        <f>E830/E828*100</f>
        <v>58.364587043516906</v>
      </c>
      <c r="J830" s="105">
        <f>D830/B830*100</f>
        <v>103.30479430979661</v>
      </c>
      <c r="K830" s="105">
        <f t="shared" si="150"/>
        <v>102.57880906452543</v>
      </c>
      <c r="L830" s="105">
        <f t="shared" si="150"/>
        <v>142.78934264838227</v>
      </c>
      <c r="M830" s="47" t="s">
        <v>565</v>
      </c>
    </row>
    <row r="831" spans="1:13" s="89" customFormat="1" x14ac:dyDescent="0.2">
      <c r="A831" s="43" t="s">
        <v>559</v>
      </c>
      <c r="B831" s="111">
        <v>53791.909</v>
      </c>
      <c r="C831" s="111">
        <v>723998.97199999995</v>
      </c>
      <c r="D831" s="111">
        <v>70646.683000000005</v>
      </c>
      <c r="E831" s="111">
        <v>794645.65500000003</v>
      </c>
      <c r="F831" s="111">
        <v>56779.190999999999</v>
      </c>
      <c r="G831" s="111">
        <v>664078.31299999997</v>
      </c>
      <c r="H831" s="112">
        <f>H832+H833</f>
        <v>99.999999999999986</v>
      </c>
      <c r="I831" s="112">
        <f>I832+I833</f>
        <v>100</v>
      </c>
      <c r="J831" s="105">
        <f>D831/B831*100</f>
        <v>131.33328843190898</v>
      </c>
      <c r="K831" s="105">
        <f t="shared" si="150"/>
        <v>124.42354629533206</v>
      </c>
      <c r="L831" s="105">
        <f t="shared" si="150"/>
        <v>119.66143743049776</v>
      </c>
      <c r="M831" s="43" t="s">
        <v>560</v>
      </c>
    </row>
    <row r="832" spans="1:13" s="89" customFormat="1" x14ac:dyDescent="0.2">
      <c r="A832" s="47" t="s">
        <v>566</v>
      </c>
      <c r="B832" s="111">
        <v>1005.646</v>
      </c>
      <c r="C832" s="111">
        <v>30707.39</v>
      </c>
      <c r="D832" s="111">
        <v>2224.8609999999999</v>
      </c>
      <c r="E832" s="111">
        <v>32932.250999999997</v>
      </c>
      <c r="F832" s="111">
        <v>11754.73</v>
      </c>
      <c r="G832" s="111">
        <v>94020.777000000002</v>
      </c>
      <c r="H832" s="112">
        <f>D832/D831*100</f>
        <v>3.1492787849643267</v>
      </c>
      <c r="I832" s="112">
        <f>E832/E831*100</f>
        <v>4.1442686803591711</v>
      </c>
      <c r="J832" s="106">
        <f>D832/B832</f>
        <v>2.2123699592102986</v>
      </c>
      <c r="K832" s="105">
        <f t="shared" si="150"/>
        <v>18.927367961663091</v>
      </c>
      <c r="L832" s="105">
        <f t="shared" si="150"/>
        <v>35.026567585162582</v>
      </c>
      <c r="M832" s="47" t="s">
        <v>566</v>
      </c>
    </row>
    <row r="833" spans="1:13" s="89" customFormat="1" x14ac:dyDescent="0.2">
      <c r="A833" s="47" t="s">
        <v>567</v>
      </c>
      <c r="B833" s="111">
        <v>52786.262999999999</v>
      </c>
      <c r="C833" s="111">
        <v>693291.58100000001</v>
      </c>
      <c r="D833" s="111">
        <v>68421.822</v>
      </c>
      <c r="E833" s="111">
        <v>761713.40399999998</v>
      </c>
      <c r="F833" s="111">
        <v>45024.462</v>
      </c>
      <c r="G833" s="111">
        <v>570057.53599999996</v>
      </c>
      <c r="H833" s="112">
        <f>D833/D831*100</f>
        <v>96.850721215035662</v>
      </c>
      <c r="I833" s="112">
        <f>E833/E831*100</f>
        <v>95.855731319640824</v>
      </c>
      <c r="J833" s="105">
        <f>D833/B833*100</f>
        <v>129.62050751726827</v>
      </c>
      <c r="K833" s="105">
        <f t="shared" si="150"/>
        <v>151.96588467842213</v>
      </c>
      <c r="L833" s="105">
        <f t="shared" si="150"/>
        <v>133.62044283193197</v>
      </c>
      <c r="M833" s="47" t="s">
        <v>833</v>
      </c>
    </row>
    <row r="834" spans="1:13" s="89" customFormat="1" ht="22.5" x14ac:dyDescent="0.2">
      <c r="A834" s="42" t="s">
        <v>682</v>
      </c>
      <c r="B834" s="111"/>
      <c r="C834" s="111"/>
      <c r="D834" s="111"/>
      <c r="E834" s="111"/>
      <c r="F834" s="111"/>
      <c r="G834" s="111"/>
      <c r="H834" s="113"/>
      <c r="I834" s="113"/>
      <c r="J834" s="113"/>
      <c r="K834" s="113"/>
      <c r="L834" s="113"/>
      <c r="M834" s="42" t="s">
        <v>949</v>
      </c>
    </row>
    <row r="835" spans="1:13" s="89" customFormat="1" x14ac:dyDescent="0.2">
      <c r="A835" s="43" t="s">
        <v>557</v>
      </c>
      <c r="B835" s="111">
        <v>1000.64</v>
      </c>
      <c r="C835" s="111">
        <v>127539.883</v>
      </c>
      <c r="D835" s="111">
        <v>1063.76</v>
      </c>
      <c r="E835" s="111">
        <v>128603.643</v>
      </c>
      <c r="F835" s="111">
        <v>14863.025</v>
      </c>
      <c r="G835" s="111">
        <v>152016.59099999999</v>
      </c>
      <c r="H835" s="112">
        <f>H836+H837</f>
        <v>100</v>
      </c>
      <c r="I835" s="112">
        <f>I836+I837</f>
        <v>100</v>
      </c>
      <c r="J835" s="105">
        <f>D835/B835*100</f>
        <v>106.30796290374161</v>
      </c>
      <c r="K835" s="105">
        <f>D835/F835*100</f>
        <v>7.1570894888490066</v>
      </c>
      <c r="L835" s="105">
        <f>E835/G835*100</f>
        <v>84.598425838927014</v>
      </c>
      <c r="M835" s="43" t="s">
        <v>558</v>
      </c>
    </row>
    <row r="836" spans="1:13" s="89" customFormat="1" x14ac:dyDescent="0.2">
      <c r="A836" s="47" t="s">
        <v>564</v>
      </c>
      <c r="B836" s="111">
        <v>1000</v>
      </c>
      <c r="C836" s="111">
        <v>127418</v>
      </c>
      <c r="D836" s="111">
        <v>1000</v>
      </c>
      <c r="E836" s="111">
        <v>128418</v>
      </c>
      <c r="F836" s="111">
        <v>14863</v>
      </c>
      <c r="G836" s="111">
        <v>151290</v>
      </c>
      <c r="H836" s="112">
        <f>D836/D835*100</f>
        <v>94.006166804542374</v>
      </c>
      <c r="I836" s="112">
        <f>E836/E835*100</f>
        <v>99.855647168564275</v>
      </c>
      <c r="J836" s="105">
        <f>D836/B836*100</f>
        <v>100</v>
      </c>
      <c r="K836" s="105">
        <f>D836/F836*100</f>
        <v>6.7281168001076503</v>
      </c>
      <c r="L836" s="105">
        <f>E836/G836*100</f>
        <v>84.882014673805273</v>
      </c>
      <c r="M836" s="47" t="s">
        <v>832</v>
      </c>
    </row>
    <row r="837" spans="1:13" s="89" customFormat="1" x14ac:dyDescent="0.2">
      <c r="A837" s="47" t="s">
        <v>565</v>
      </c>
      <c r="B837" s="111">
        <v>0.64</v>
      </c>
      <c r="C837" s="111">
        <v>121.883</v>
      </c>
      <c r="D837" s="111">
        <v>63.76</v>
      </c>
      <c r="E837" s="111">
        <v>185.643</v>
      </c>
      <c r="F837" s="111">
        <v>2.5000000000000001E-2</v>
      </c>
      <c r="G837" s="111">
        <v>726.59100000000001</v>
      </c>
      <c r="H837" s="112">
        <f>D837/D835*100</f>
        <v>5.9938331954576221</v>
      </c>
      <c r="I837" s="112">
        <f>E837/E835*100</f>
        <v>0.14435283143573158</v>
      </c>
      <c r="J837" s="106"/>
      <c r="K837" s="106"/>
      <c r="L837" s="105">
        <f>E837/G837*100</f>
        <v>25.549862302175502</v>
      </c>
      <c r="M837" s="47" t="s">
        <v>565</v>
      </c>
    </row>
    <row r="838" spans="1:13" s="89" customFormat="1" x14ac:dyDescent="0.2">
      <c r="A838" s="43" t="s">
        <v>559</v>
      </c>
      <c r="B838" s="111">
        <v>1000.64</v>
      </c>
      <c r="C838" s="111">
        <v>127539.883</v>
      </c>
      <c r="D838" s="111">
        <v>1063.76</v>
      </c>
      <c r="E838" s="111">
        <v>128603.643</v>
      </c>
      <c r="F838" s="111">
        <v>14863.025</v>
      </c>
      <c r="G838" s="111">
        <v>152016.59099999999</v>
      </c>
      <c r="H838" s="112">
        <f>H839+H840</f>
        <v>100</v>
      </c>
      <c r="I838" s="112">
        <f>I839+I840</f>
        <v>100</v>
      </c>
      <c r="J838" s="105">
        <f>D838/B838*100</f>
        <v>106.30796290374161</v>
      </c>
      <c r="K838" s="105">
        <f>D838/F838*100</f>
        <v>7.1570894888490066</v>
      </c>
      <c r="L838" s="105">
        <f>E838/G838*100</f>
        <v>84.598425838927014</v>
      </c>
      <c r="M838" s="43" t="s">
        <v>560</v>
      </c>
    </row>
    <row r="839" spans="1:13" s="89" customFormat="1" x14ac:dyDescent="0.2">
      <c r="A839" s="47" t="s">
        <v>566</v>
      </c>
      <c r="B839" s="111">
        <v>603</v>
      </c>
      <c r="C839" s="111">
        <v>3004</v>
      </c>
      <c r="D839" s="111">
        <v>0</v>
      </c>
      <c r="E839" s="111">
        <v>3004</v>
      </c>
      <c r="F839" s="111">
        <v>69</v>
      </c>
      <c r="G839" s="111">
        <v>1744</v>
      </c>
      <c r="H839" s="112">
        <f>D839/D838*100</f>
        <v>0</v>
      </c>
      <c r="I839" s="112">
        <f>E839/E838*100</f>
        <v>2.3358591793546624</v>
      </c>
      <c r="J839" s="105">
        <f>D839/B839*100</f>
        <v>0</v>
      </c>
      <c r="K839" s="105">
        <f>D839/F839*100</f>
        <v>0</v>
      </c>
      <c r="L839" s="105">
        <f>E839/G839*100</f>
        <v>172.24770642201835</v>
      </c>
      <c r="M839" s="47" t="s">
        <v>566</v>
      </c>
    </row>
    <row r="840" spans="1:13" s="89" customFormat="1" x14ac:dyDescent="0.2">
      <c r="A840" s="47" t="s">
        <v>567</v>
      </c>
      <c r="B840" s="111">
        <v>397.64</v>
      </c>
      <c r="C840" s="111">
        <v>124535.883</v>
      </c>
      <c r="D840" s="111">
        <v>1063.76</v>
      </c>
      <c r="E840" s="111">
        <v>125599.643</v>
      </c>
      <c r="F840" s="111">
        <v>14794.025</v>
      </c>
      <c r="G840" s="111">
        <v>150272.59099999999</v>
      </c>
      <c r="H840" s="112">
        <f>D840/D838*100</f>
        <v>100</v>
      </c>
      <c r="I840" s="112">
        <f>E840/E838*100</f>
        <v>97.664140820645343</v>
      </c>
      <c r="J840" s="106">
        <f>D840/B840</f>
        <v>2.6751835831405293</v>
      </c>
      <c r="K840" s="105">
        <f>D840/F840*100</f>
        <v>7.1904704771013979</v>
      </c>
      <c r="L840" s="105">
        <f>E840/G840*100</f>
        <v>83.581205437523877</v>
      </c>
      <c r="M840" s="47" t="s">
        <v>833</v>
      </c>
    </row>
    <row r="841" spans="1:13" s="89" customFormat="1" x14ac:dyDescent="0.2">
      <c r="A841" s="42" t="s">
        <v>683</v>
      </c>
      <c r="B841" s="111"/>
      <c r="C841" s="111"/>
      <c r="D841" s="111"/>
      <c r="E841" s="111"/>
      <c r="F841" s="111"/>
      <c r="G841" s="111"/>
      <c r="H841" s="113"/>
      <c r="I841" s="113"/>
      <c r="J841" s="113"/>
      <c r="K841" s="113"/>
      <c r="L841" s="113"/>
      <c r="M841" s="42" t="s">
        <v>950</v>
      </c>
    </row>
    <row r="842" spans="1:13" s="89" customFormat="1" x14ac:dyDescent="0.2">
      <c r="A842" s="43" t="s">
        <v>557</v>
      </c>
      <c r="B842" s="111">
        <v>16750.438999999998</v>
      </c>
      <c r="C842" s="111">
        <v>110042.303</v>
      </c>
      <c r="D842" s="111">
        <v>18516.294000000002</v>
      </c>
      <c r="E842" s="111">
        <v>128558.59600000001</v>
      </c>
      <c r="F842" s="111">
        <v>14087.514999999999</v>
      </c>
      <c r="G842" s="111">
        <v>124535.895</v>
      </c>
      <c r="H842" s="112">
        <f>H843+H844</f>
        <v>99.99999459935124</v>
      </c>
      <c r="I842" s="112">
        <f>I843+I844</f>
        <v>100.0000007778554</v>
      </c>
      <c r="J842" s="105">
        <f t="shared" ref="J842:J847" si="151">D842/B842*100</f>
        <v>110.5421416119303</v>
      </c>
      <c r="K842" s="105">
        <f t="shared" ref="K842:L847" si="152">D842/F842*100</f>
        <v>131.43761692534136</v>
      </c>
      <c r="L842" s="105">
        <f t="shared" si="152"/>
        <v>103.23015384439964</v>
      </c>
      <c r="M842" s="43" t="s">
        <v>558</v>
      </c>
    </row>
    <row r="843" spans="1:13" s="89" customFormat="1" x14ac:dyDescent="0.2">
      <c r="A843" s="47" t="s">
        <v>564</v>
      </c>
      <c r="B843" s="111">
        <v>472.33300000000003</v>
      </c>
      <c r="C843" s="111">
        <v>2986.3330000000001</v>
      </c>
      <c r="D843" s="111">
        <v>472.33300000000003</v>
      </c>
      <c r="E843" s="111">
        <v>3458.6669999999999</v>
      </c>
      <c r="F843" s="111">
        <v>366</v>
      </c>
      <c r="G843" s="111">
        <v>2388</v>
      </c>
      <c r="H843" s="112">
        <f>D843/D842*100</f>
        <v>2.5509046248671572</v>
      </c>
      <c r="I843" s="112">
        <f>E843/E842*100</f>
        <v>2.6903428534642679</v>
      </c>
      <c r="J843" s="105">
        <f t="shared" si="151"/>
        <v>100</v>
      </c>
      <c r="K843" s="105">
        <f t="shared" si="152"/>
        <v>129.05273224043717</v>
      </c>
      <c r="L843" s="105">
        <f t="shared" si="152"/>
        <v>144.83530150753771</v>
      </c>
      <c r="M843" s="47" t="s">
        <v>832</v>
      </c>
    </row>
    <row r="844" spans="1:13" s="89" customFormat="1" x14ac:dyDescent="0.2">
      <c r="A844" s="47" t="s">
        <v>565</v>
      </c>
      <c r="B844" s="111">
        <v>16278.105</v>
      </c>
      <c r="C844" s="111">
        <v>107055.969</v>
      </c>
      <c r="D844" s="111">
        <v>18043.96</v>
      </c>
      <c r="E844" s="111">
        <v>125099.93</v>
      </c>
      <c r="F844" s="111">
        <v>13721.514999999999</v>
      </c>
      <c r="G844" s="111">
        <v>122147.895</v>
      </c>
      <c r="H844" s="112">
        <f>D844/D842*100</f>
        <v>97.449089974484082</v>
      </c>
      <c r="I844" s="112">
        <f>E844/E842*100</f>
        <v>97.309657924391132</v>
      </c>
      <c r="J844" s="105">
        <f t="shared" si="151"/>
        <v>110.84803790121762</v>
      </c>
      <c r="K844" s="105">
        <f t="shared" si="152"/>
        <v>131.50122271483872</v>
      </c>
      <c r="L844" s="105">
        <f t="shared" si="152"/>
        <v>102.41677107902677</v>
      </c>
      <c r="M844" s="47" t="s">
        <v>565</v>
      </c>
    </row>
    <row r="845" spans="1:13" s="89" customFormat="1" x14ac:dyDescent="0.2">
      <c r="A845" s="43" t="s">
        <v>559</v>
      </c>
      <c r="B845" s="111">
        <v>16750.438999999998</v>
      </c>
      <c r="C845" s="111">
        <v>110042.303</v>
      </c>
      <c r="D845" s="111">
        <v>18516.294000000002</v>
      </c>
      <c r="E845" s="111">
        <v>128558.59600000001</v>
      </c>
      <c r="F845" s="111">
        <v>14087.514999999999</v>
      </c>
      <c r="G845" s="111">
        <v>124535.895</v>
      </c>
      <c r="H845" s="112">
        <f>H846+H847</f>
        <v>99.999999999999986</v>
      </c>
      <c r="I845" s="112">
        <f>I846+I847</f>
        <v>100</v>
      </c>
      <c r="J845" s="105">
        <f t="shared" si="151"/>
        <v>110.5421416119303</v>
      </c>
      <c r="K845" s="105">
        <f t="shared" si="152"/>
        <v>131.43761692534136</v>
      </c>
      <c r="L845" s="105">
        <f t="shared" si="152"/>
        <v>103.23015384439964</v>
      </c>
      <c r="M845" s="43" t="s">
        <v>560</v>
      </c>
    </row>
    <row r="846" spans="1:13" s="89" customFormat="1" x14ac:dyDescent="0.2">
      <c r="A846" s="47" t="s">
        <v>566</v>
      </c>
      <c r="B846" s="111">
        <v>88.052000000000007</v>
      </c>
      <c r="C846" s="111">
        <v>1456.7329999999999</v>
      </c>
      <c r="D846" s="111">
        <v>124.33499999999999</v>
      </c>
      <c r="E846" s="111">
        <v>1581.068</v>
      </c>
      <c r="F846" s="111">
        <v>216.81</v>
      </c>
      <c r="G846" s="111">
        <v>2223.7089999999998</v>
      </c>
      <c r="H846" s="112">
        <f>D846/D845*100</f>
        <v>0.67148966202416083</v>
      </c>
      <c r="I846" s="112">
        <f>E846/E845*100</f>
        <v>1.2298423047495011</v>
      </c>
      <c r="J846" s="105">
        <f t="shared" si="151"/>
        <v>141.20633262163264</v>
      </c>
      <c r="K846" s="105">
        <f t="shared" si="152"/>
        <v>57.34744707347447</v>
      </c>
      <c r="L846" s="105">
        <f t="shared" si="152"/>
        <v>71.100490217020308</v>
      </c>
      <c r="M846" s="47" t="s">
        <v>566</v>
      </c>
    </row>
    <row r="847" spans="1:13" s="89" customFormat="1" x14ac:dyDescent="0.2">
      <c r="A847" s="47" t="s">
        <v>567</v>
      </c>
      <c r="B847" s="111">
        <v>16662.386999999999</v>
      </c>
      <c r="C847" s="111">
        <v>108585.57</v>
      </c>
      <c r="D847" s="111">
        <v>18391.958999999999</v>
      </c>
      <c r="E847" s="111">
        <v>126977.52800000001</v>
      </c>
      <c r="F847" s="111">
        <v>13870.705</v>
      </c>
      <c r="G847" s="111">
        <v>122312.186</v>
      </c>
      <c r="H847" s="112">
        <f>D847/D845*100</f>
        <v>99.328510337975828</v>
      </c>
      <c r="I847" s="112">
        <f>E847/E845*100</f>
        <v>98.770157695250504</v>
      </c>
      <c r="J847" s="105">
        <f t="shared" si="151"/>
        <v>110.38009740141072</v>
      </c>
      <c r="K847" s="105">
        <f t="shared" si="152"/>
        <v>132.59570440002869</v>
      </c>
      <c r="L847" s="105">
        <f t="shared" si="152"/>
        <v>103.81429042564901</v>
      </c>
      <c r="M847" s="47" t="s">
        <v>833</v>
      </c>
    </row>
    <row r="848" spans="1:13" s="89" customFormat="1" x14ac:dyDescent="0.2">
      <c r="A848" s="42" t="s">
        <v>684</v>
      </c>
      <c r="B848" s="111"/>
      <c r="C848" s="111"/>
      <c r="D848" s="111"/>
      <c r="E848" s="111"/>
      <c r="F848" s="111"/>
      <c r="G848" s="111"/>
      <c r="H848" s="113"/>
      <c r="I848" s="113"/>
      <c r="J848" s="113"/>
      <c r="K848" s="113"/>
      <c r="L848" s="113"/>
      <c r="M848" s="42" t="s">
        <v>951</v>
      </c>
    </row>
    <row r="849" spans="1:13" s="89" customFormat="1" x14ac:dyDescent="0.2">
      <c r="A849" s="43" t="s">
        <v>557</v>
      </c>
      <c r="B849" s="111">
        <v>1773.1489999999999</v>
      </c>
      <c r="C849" s="111">
        <v>12776.467000000001</v>
      </c>
      <c r="D849" s="111">
        <v>2299.2640000000001</v>
      </c>
      <c r="E849" s="111">
        <v>15075.731</v>
      </c>
      <c r="F849" s="111">
        <v>2278.4549999999999</v>
      </c>
      <c r="G849" s="111">
        <v>19570.718000000001</v>
      </c>
      <c r="H849" s="112">
        <f>H850+H851</f>
        <v>100.00004349217836</v>
      </c>
      <c r="I849" s="112">
        <f>I850+I851</f>
        <v>100</v>
      </c>
      <c r="J849" s="105">
        <f t="shared" ref="J849:J854" si="153">D849/B849*100</f>
        <v>129.67122334332873</v>
      </c>
      <c r="K849" s="105">
        <f t="shared" ref="K849:L854" si="154">D849/F849*100</f>
        <v>100.91329431566567</v>
      </c>
      <c r="L849" s="105">
        <f t="shared" si="154"/>
        <v>77.032079252278834</v>
      </c>
      <c r="M849" s="43" t="s">
        <v>558</v>
      </c>
    </row>
    <row r="850" spans="1:13" s="89" customFormat="1" x14ac:dyDescent="0.2">
      <c r="A850" s="47" t="s">
        <v>564</v>
      </c>
      <c r="B850" s="111">
        <v>136.5</v>
      </c>
      <c r="C850" s="111">
        <v>923.50099999999998</v>
      </c>
      <c r="D850" s="111">
        <v>136.5</v>
      </c>
      <c r="E850" s="111">
        <v>1060</v>
      </c>
      <c r="F850" s="111">
        <v>168.667</v>
      </c>
      <c r="G850" s="111">
        <v>1152.0029999999999</v>
      </c>
      <c r="H850" s="112">
        <f>D850/D849*100</f>
        <v>5.9366823470467072</v>
      </c>
      <c r="I850" s="112">
        <f>E850/E849*100</f>
        <v>7.0311681735366598</v>
      </c>
      <c r="J850" s="105">
        <f t="shared" si="153"/>
        <v>100</v>
      </c>
      <c r="K850" s="105">
        <f t="shared" si="154"/>
        <v>80.928693816810636</v>
      </c>
      <c r="L850" s="105">
        <f t="shared" si="154"/>
        <v>92.013649270010589</v>
      </c>
      <c r="M850" s="47" t="s">
        <v>832</v>
      </c>
    </row>
    <row r="851" spans="1:13" s="89" customFormat="1" x14ac:dyDescent="0.2">
      <c r="A851" s="47" t="s">
        <v>565</v>
      </c>
      <c r="B851" s="111">
        <v>1636.6489999999999</v>
      </c>
      <c r="C851" s="111">
        <v>11852.966</v>
      </c>
      <c r="D851" s="111">
        <v>2162.7649999999999</v>
      </c>
      <c r="E851" s="111">
        <v>14015.731</v>
      </c>
      <c r="F851" s="111">
        <v>2109.788</v>
      </c>
      <c r="G851" s="111">
        <v>18418.715</v>
      </c>
      <c r="H851" s="112">
        <f>D851/D849*100</f>
        <v>94.063361145131651</v>
      </c>
      <c r="I851" s="112">
        <f>E851/E849*100</f>
        <v>92.968831826463344</v>
      </c>
      <c r="J851" s="105">
        <f t="shared" si="153"/>
        <v>132.14592744076464</v>
      </c>
      <c r="K851" s="105">
        <f t="shared" si="154"/>
        <v>102.51101058494976</v>
      </c>
      <c r="L851" s="105">
        <f t="shared" si="154"/>
        <v>76.095053319409089</v>
      </c>
      <c r="M851" s="47" t="s">
        <v>565</v>
      </c>
    </row>
    <row r="852" spans="1:13" s="89" customFormat="1" x14ac:dyDescent="0.2">
      <c r="A852" s="43" t="s">
        <v>559</v>
      </c>
      <c r="B852" s="111">
        <v>1773.1489999999999</v>
      </c>
      <c r="C852" s="111">
        <v>12776.467000000001</v>
      </c>
      <c r="D852" s="111">
        <v>2299.2640000000001</v>
      </c>
      <c r="E852" s="111">
        <v>15075.731</v>
      </c>
      <c r="F852" s="111">
        <v>2278.4549999999999</v>
      </c>
      <c r="G852" s="111">
        <v>19570.718000000001</v>
      </c>
      <c r="H852" s="112">
        <f>H853+H854</f>
        <v>99.999999999999986</v>
      </c>
      <c r="I852" s="112">
        <f>I853+I854</f>
        <v>100</v>
      </c>
      <c r="J852" s="105">
        <f t="shared" si="153"/>
        <v>129.67122334332873</v>
      </c>
      <c r="K852" s="105">
        <f t="shared" si="154"/>
        <v>100.91329431566567</v>
      </c>
      <c r="L852" s="105">
        <f t="shared" si="154"/>
        <v>77.032079252278834</v>
      </c>
      <c r="M852" s="43" t="s">
        <v>560</v>
      </c>
    </row>
    <row r="853" spans="1:13" s="89" customFormat="1" x14ac:dyDescent="0.2">
      <c r="A853" s="47" t="s">
        <v>566</v>
      </c>
      <c r="B853" s="111">
        <v>57.097999999999999</v>
      </c>
      <c r="C853" s="111">
        <v>276.49799999999999</v>
      </c>
      <c r="D853" s="111">
        <v>12.492000000000001</v>
      </c>
      <c r="E853" s="111">
        <v>288.99</v>
      </c>
      <c r="F853" s="111">
        <v>139.69999999999999</v>
      </c>
      <c r="G853" s="111">
        <v>475.56200000000001</v>
      </c>
      <c r="H853" s="112">
        <f>D853/D852*100</f>
        <v>0.54330429215609866</v>
      </c>
      <c r="I853" s="112">
        <f>E853/E852*100</f>
        <v>1.9169219721418485</v>
      </c>
      <c r="J853" s="105">
        <f t="shared" si="153"/>
        <v>21.878174366878</v>
      </c>
      <c r="K853" s="105">
        <f t="shared" si="154"/>
        <v>8.9420186113099511</v>
      </c>
      <c r="L853" s="105">
        <f t="shared" si="154"/>
        <v>60.768101740677352</v>
      </c>
      <c r="M853" s="47" t="s">
        <v>566</v>
      </c>
    </row>
    <row r="854" spans="1:13" s="89" customFormat="1" x14ac:dyDescent="0.2">
      <c r="A854" s="47" t="s">
        <v>567</v>
      </c>
      <c r="B854" s="111">
        <v>1716.0509999999999</v>
      </c>
      <c r="C854" s="111">
        <v>12499.968999999999</v>
      </c>
      <c r="D854" s="111">
        <v>2286.7719999999999</v>
      </c>
      <c r="E854" s="111">
        <v>14786.741</v>
      </c>
      <c r="F854" s="111">
        <v>2138.7550000000001</v>
      </c>
      <c r="G854" s="111">
        <v>19095.155999999999</v>
      </c>
      <c r="H854" s="112">
        <f>D854/D852*100</f>
        <v>99.456695707843892</v>
      </c>
      <c r="I854" s="112">
        <f>E854/E852*100</f>
        <v>98.08307802785815</v>
      </c>
      <c r="J854" s="105">
        <f t="shared" si="153"/>
        <v>133.2578111023507</v>
      </c>
      <c r="K854" s="105">
        <f t="shared" si="154"/>
        <v>106.92070854305425</v>
      </c>
      <c r="L854" s="105">
        <f t="shared" si="154"/>
        <v>77.437131176095136</v>
      </c>
      <c r="M854" s="47" t="s">
        <v>833</v>
      </c>
    </row>
    <row r="855" spans="1:13" s="89" customFormat="1" ht="33.75" x14ac:dyDescent="0.2">
      <c r="A855" s="42" t="s">
        <v>685</v>
      </c>
      <c r="B855" s="111"/>
      <c r="C855" s="111"/>
      <c r="D855" s="111"/>
      <c r="E855" s="111"/>
      <c r="F855" s="111"/>
      <c r="G855" s="111"/>
      <c r="H855" s="113"/>
      <c r="I855" s="113"/>
      <c r="J855" s="113"/>
      <c r="K855" s="113"/>
      <c r="L855" s="113"/>
      <c r="M855" s="42" t="s">
        <v>952</v>
      </c>
    </row>
    <row r="856" spans="1:13" s="89" customFormat="1" x14ac:dyDescent="0.2">
      <c r="A856" s="43" t="s">
        <v>557</v>
      </c>
      <c r="B856" s="111">
        <v>2431.183</v>
      </c>
      <c r="C856" s="111">
        <v>15391.281999999999</v>
      </c>
      <c r="D856" s="111">
        <v>2805.0450000000001</v>
      </c>
      <c r="E856" s="111">
        <v>18196.327000000001</v>
      </c>
      <c r="F856" s="111">
        <v>2171.0619999999999</v>
      </c>
      <c r="G856" s="111">
        <v>15590.718999999999</v>
      </c>
      <c r="H856" s="112">
        <f>H857+H858</f>
        <v>100</v>
      </c>
      <c r="I856" s="112">
        <f>I857+I858</f>
        <v>100</v>
      </c>
      <c r="J856" s="105">
        <f>D856/B856*100</f>
        <v>115.37778110491888</v>
      </c>
      <c r="K856" s="105">
        <f t="shared" ref="K856:L859" si="155">D856/F856*100</f>
        <v>129.20151520315866</v>
      </c>
      <c r="L856" s="105">
        <f t="shared" si="155"/>
        <v>116.71255828547741</v>
      </c>
      <c r="M856" s="43" t="s">
        <v>558</v>
      </c>
    </row>
    <row r="857" spans="1:13" s="89" customFormat="1" x14ac:dyDescent="0.2">
      <c r="A857" s="47" t="s">
        <v>564</v>
      </c>
      <c r="B857" s="111">
        <v>624.33299999999997</v>
      </c>
      <c r="C857" s="111" t="s">
        <v>561</v>
      </c>
      <c r="D857" s="111">
        <v>664.33299999999997</v>
      </c>
      <c r="E857" s="111">
        <v>4658.6670000000004</v>
      </c>
      <c r="F857" s="111">
        <v>600</v>
      </c>
      <c r="G857" s="111">
        <v>5014</v>
      </c>
      <c r="H857" s="112">
        <f>D857/D856*100</f>
        <v>23.683505968709948</v>
      </c>
      <c r="I857" s="112">
        <f>E857/E856*100</f>
        <v>25.602238297871871</v>
      </c>
      <c r="J857" s="105">
        <f>D857/B857*100</f>
        <v>106.40683737684857</v>
      </c>
      <c r="K857" s="105">
        <f t="shared" si="155"/>
        <v>110.72216666666665</v>
      </c>
      <c r="L857" s="105">
        <f t="shared" si="155"/>
        <v>92.913183087355407</v>
      </c>
      <c r="M857" s="47" t="s">
        <v>832</v>
      </c>
    </row>
    <row r="858" spans="1:13" s="89" customFormat="1" x14ac:dyDescent="0.2">
      <c r="A858" s="47" t="s">
        <v>565</v>
      </c>
      <c r="B858" s="111">
        <v>1806.85</v>
      </c>
      <c r="C858" s="111" t="s">
        <v>561</v>
      </c>
      <c r="D858" s="111">
        <v>2140.712</v>
      </c>
      <c r="E858" s="111">
        <v>13537.66</v>
      </c>
      <c r="F858" s="111">
        <v>1571.0619999999999</v>
      </c>
      <c r="G858" s="111">
        <v>10576.718999999999</v>
      </c>
      <c r="H858" s="112">
        <f>D858/D856*100</f>
        <v>76.316494031290048</v>
      </c>
      <c r="I858" s="112">
        <f>E858/E856*100</f>
        <v>74.397761702128122</v>
      </c>
      <c r="J858" s="105">
        <f>D858/B858*100</f>
        <v>118.47757146415032</v>
      </c>
      <c r="K858" s="105">
        <f t="shared" si="155"/>
        <v>136.25891276092224</v>
      </c>
      <c r="L858" s="105">
        <f t="shared" si="155"/>
        <v>127.9948914214323</v>
      </c>
      <c r="M858" s="47" t="s">
        <v>565</v>
      </c>
    </row>
    <row r="859" spans="1:13" s="89" customFormat="1" x14ac:dyDescent="0.2">
      <c r="A859" s="43" t="s">
        <v>559</v>
      </c>
      <c r="B859" s="111">
        <v>2431.183</v>
      </c>
      <c r="C859" s="111">
        <v>15391.281999999999</v>
      </c>
      <c r="D859" s="111">
        <v>2805.0450000000001</v>
      </c>
      <c r="E859" s="111">
        <v>18196.327000000001</v>
      </c>
      <c r="F859" s="111">
        <v>2171.0619999999999</v>
      </c>
      <c r="G859" s="111">
        <v>15590.718999999999</v>
      </c>
      <c r="H859" s="112">
        <f>H860+H861</f>
        <v>100.00000000000001</v>
      </c>
      <c r="I859" s="112">
        <f>I860+I861</f>
        <v>100</v>
      </c>
      <c r="J859" s="105">
        <f>D859/B859*100</f>
        <v>115.37778110491888</v>
      </c>
      <c r="K859" s="105">
        <f t="shared" si="155"/>
        <v>129.20151520315866</v>
      </c>
      <c r="L859" s="105">
        <f t="shared" si="155"/>
        <v>116.71255828547741</v>
      </c>
      <c r="M859" s="43" t="s">
        <v>560</v>
      </c>
    </row>
    <row r="860" spans="1:13" s="89" customFormat="1" x14ac:dyDescent="0.2">
      <c r="A860" s="47" t="s">
        <v>566</v>
      </c>
      <c r="B860" s="111">
        <v>128.08199999999999</v>
      </c>
      <c r="C860" s="111">
        <v>1100.0709999999999</v>
      </c>
      <c r="D860" s="111">
        <v>458.01499999999999</v>
      </c>
      <c r="E860" s="111">
        <v>1558.086</v>
      </c>
      <c r="F860" s="111">
        <v>36.354999999999997</v>
      </c>
      <c r="G860" s="111">
        <v>434.35399999999998</v>
      </c>
      <c r="H860" s="112">
        <f>D860/D859*100</f>
        <v>16.328258548436832</v>
      </c>
      <c r="I860" s="112">
        <f>E860/E859*100</f>
        <v>8.5626401416065985</v>
      </c>
      <c r="J860" s="106">
        <f>D860/B860</f>
        <v>3.5759513436704613</v>
      </c>
      <c r="K860" s="106"/>
      <c r="L860" s="106">
        <f>E860/G860</f>
        <v>3.5871339966939408</v>
      </c>
      <c r="M860" s="47" t="s">
        <v>566</v>
      </c>
    </row>
    <row r="861" spans="1:13" s="89" customFormat="1" x14ac:dyDescent="0.2">
      <c r="A861" s="47" t="s">
        <v>567</v>
      </c>
      <c r="B861" s="111">
        <v>2303.1010000000001</v>
      </c>
      <c r="C861" s="111">
        <v>14291.210999999999</v>
      </c>
      <c r="D861" s="111">
        <v>2347.0300000000002</v>
      </c>
      <c r="E861" s="111">
        <v>16638.241000000002</v>
      </c>
      <c r="F861" s="111">
        <v>2134.7080000000001</v>
      </c>
      <c r="G861" s="111">
        <v>15156.366</v>
      </c>
      <c r="H861" s="112">
        <f>D861/D859*100</f>
        <v>83.671741451563179</v>
      </c>
      <c r="I861" s="112">
        <f>E861/E859*100</f>
        <v>91.437359858393407</v>
      </c>
      <c r="J861" s="105">
        <f>D861/B861*100</f>
        <v>101.90738486935658</v>
      </c>
      <c r="K861" s="105">
        <f>D861/F861*100</f>
        <v>109.9461846772486</v>
      </c>
      <c r="L861" s="105">
        <f>E861/G861*100</f>
        <v>109.77724475642778</v>
      </c>
      <c r="M861" s="47" t="s">
        <v>833</v>
      </c>
    </row>
    <row r="862" spans="1:13" s="89" customFormat="1" ht="22.5" x14ac:dyDescent="0.2">
      <c r="A862" s="42" t="s">
        <v>686</v>
      </c>
      <c r="B862" s="111"/>
      <c r="C862" s="111"/>
      <c r="D862" s="111"/>
      <c r="E862" s="111"/>
      <c r="F862" s="111"/>
      <c r="G862" s="111"/>
      <c r="H862" s="113"/>
      <c r="I862" s="113"/>
      <c r="J862" s="113"/>
      <c r="K862" s="113"/>
      <c r="L862" s="113"/>
      <c r="M862" s="42" t="s">
        <v>953</v>
      </c>
    </row>
    <row r="863" spans="1:13" s="89" customFormat="1" x14ac:dyDescent="0.2">
      <c r="A863" s="43" t="s">
        <v>557</v>
      </c>
      <c r="B863" s="111">
        <v>13631.333000000001</v>
      </c>
      <c r="C863" s="111">
        <v>88739.043000000005</v>
      </c>
      <c r="D863" s="111">
        <v>14762.221</v>
      </c>
      <c r="E863" s="111">
        <v>103501.264</v>
      </c>
      <c r="F863" s="111">
        <v>11907.796</v>
      </c>
      <c r="G863" s="111">
        <v>107250.44899999999</v>
      </c>
      <c r="H863" s="112">
        <f>H864+H865</f>
        <v>100</v>
      </c>
      <c r="I863" s="112">
        <f>I864+I865</f>
        <v>100</v>
      </c>
      <c r="J863" s="105">
        <f t="shared" ref="J863:J868" si="156">D863/B863*100</f>
        <v>108.29623925994618</v>
      </c>
      <c r="K863" s="105">
        <f t="shared" ref="K863:L866" si="157">D863/F863*100</f>
        <v>123.97106063960115</v>
      </c>
      <c r="L863" s="105">
        <f t="shared" si="157"/>
        <v>96.504271045056427</v>
      </c>
      <c r="M863" s="43" t="s">
        <v>558</v>
      </c>
    </row>
    <row r="864" spans="1:13" s="89" customFormat="1" x14ac:dyDescent="0.2">
      <c r="A864" s="47" t="s">
        <v>564</v>
      </c>
      <c r="B864" s="111">
        <v>8290.75</v>
      </c>
      <c r="C864" s="111">
        <v>56405.33</v>
      </c>
      <c r="D864" s="111">
        <v>10383.75</v>
      </c>
      <c r="E864" s="111">
        <v>66789.08</v>
      </c>
      <c r="F864" s="111">
        <v>7838.4160000000002</v>
      </c>
      <c r="G864" s="111">
        <v>63750.743999999999</v>
      </c>
      <c r="H864" s="112">
        <f>D864/D863*100</f>
        <v>70.340025393197948</v>
      </c>
      <c r="I864" s="112">
        <f>E864/E863*100</f>
        <v>64.52972400414356</v>
      </c>
      <c r="J864" s="105">
        <f t="shared" si="156"/>
        <v>125.24500196001568</v>
      </c>
      <c r="K864" s="105">
        <f t="shared" si="157"/>
        <v>132.4725556796169</v>
      </c>
      <c r="L864" s="105">
        <f t="shared" si="157"/>
        <v>104.76596163332619</v>
      </c>
      <c r="M864" s="47" t="s">
        <v>832</v>
      </c>
    </row>
    <row r="865" spans="1:13" s="89" customFormat="1" x14ac:dyDescent="0.2">
      <c r="A865" s="47" t="s">
        <v>565</v>
      </c>
      <c r="B865" s="111">
        <v>5340.5829999999996</v>
      </c>
      <c r="C865" s="111">
        <v>32333.713</v>
      </c>
      <c r="D865" s="111">
        <v>4378.4709999999995</v>
      </c>
      <c r="E865" s="111">
        <v>36712.184000000001</v>
      </c>
      <c r="F865" s="111">
        <v>4069.38</v>
      </c>
      <c r="G865" s="111">
        <v>43499.705000000002</v>
      </c>
      <c r="H865" s="112">
        <f>D865/D863*100</f>
        <v>29.659974606802049</v>
      </c>
      <c r="I865" s="112">
        <f>E865/E863*100</f>
        <v>35.47027599585644</v>
      </c>
      <c r="J865" s="105">
        <f t="shared" si="156"/>
        <v>81.984888166703897</v>
      </c>
      <c r="K865" s="105">
        <f t="shared" si="157"/>
        <v>107.59553052307722</v>
      </c>
      <c r="L865" s="105">
        <f t="shared" si="157"/>
        <v>84.396397630742541</v>
      </c>
      <c r="M865" s="47" t="s">
        <v>565</v>
      </c>
    </row>
    <row r="866" spans="1:13" s="89" customFormat="1" x14ac:dyDescent="0.2">
      <c r="A866" s="43" t="s">
        <v>559</v>
      </c>
      <c r="B866" s="111">
        <v>13631.333000000001</v>
      </c>
      <c r="C866" s="111">
        <v>88739.043000000005</v>
      </c>
      <c r="D866" s="111">
        <v>14762.221</v>
      </c>
      <c r="E866" s="111">
        <v>103501.264</v>
      </c>
      <c r="F866" s="111">
        <v>11907.796</v>
      </c>
      <c r="G866" s="111">
        <v>107250.44899999999</v>
      </c>
      <c r="H866" s="112">
        <f>H867+H868</f>
        <v>100</v>
      </c>
      <c r="I866" s="112">
        <f>I867+I868</f>
        <v>100.00000000000001</v>
      </c>
      <c r="J866" s="105">
        <f t="shared" si="156"/>
        <v>108.29623925994618</v>
      </c>
      <c r="K866" s="105">
        <f t="shared" si="157"/>
        <v>123.97106063960115</v>
      </c>
      <c r="L866" s="105">
        <f t="shared" si="157"/>
        <v>96.504271045056427</v>
      </c>
      <c r="M866" s="43" t="s">
        <v>560</v>
      </c>
    </row>
    <row r="867" spans="1:13" s="89" customFormat="1" x14ac:dyDescent="0.2">
      <c r="A867" s="47" t="s">
        <v>566</v>
      </c>
      <c r="B867" s="111">
        <v>601.84900000000005</v>
      </c>
      <c r="C867" s="111">
        <v>4387.884</v>
      </c>
      <c r="D867" s="111">
        <v>1186.9659999999999</v>
      </c>
      <c r="E867" s="111">
        <v>5574.85</v>
      </c>
      <c r="F867" s="111">
        <v>589.38599999999997</v>
      </c>
      <c r="G867" s="111">
        <v>6001.384</v>
      </c>
      <c r="H867" s="112">
        <f>D867/D866*100</f>
        <v>8.0405651696990574</v>
      </c>
      <c r="I867" s="112">
        <f>E867/E866*100</f>
        <v>5.3862627223567046</v>
      </c>
      <c r="J867" s="105">
        <f t="shared" si="156"/>
        <v>197.21990067276008</v>
      </c>
      <c r="K867" s="106">
        <f>D867/F867</f>
        <v>2.0139026037265899</v>
      </c>
      <c r="L867" s="105">
        <f>E867/G867*100</f>
        <v>92.892739408109875</v>
      </c>
      <c r="M867" s="47" t="s">
        <v>566</v>
      </c>
    </row>
    <row r="868" spans="1:13" s="89" customFormat="1" x14ac:dyDescent="0.2">
      <c r="A868" s="47" t="s">
        <v>567</v>
      </c>
      <c r="B868" s="111">
        <v>13029.484</v>
      </c>
      <c r="C868" s="111">
        <v>84351.157999999996</v>
      </c>
      <c r="D868" s="111">
        <v>13575.254999999999</v>
      </c>
      <c r="E868" s="111">
        <v>97926.414000000004</v>
      </c>
      <c r="F868" s="111">
        <v>11318.41</v>
      </c>
      <c r="G868" s="111">
        <v>101249.065</v>
      </c>
      <c r="H868" s="112">
        <f>D868/D866*100</f>
        <v>91.959434830300935</v>
      </c>
      <c r="I868" s="112">
        <f>E868/E866*100</f>
        <v>94.61373727764331</v>
      </c>
      <c r="J868" s="105">
        <f t="shared" si="156"/>
        <v>104.18873840284081</v>
      </c>
      <c r="K868" s="105">
        <f>D868/F868*100</f>
        <v>119.93959398890833</v>
      </c>
      <c r="L868" s="105">
        <f>E868/G868*100</f>
        <v>96.718339077995438</v>
      </c>
      <c r="M868" s="47" t="s">
        <v>833</v>
      </c>
    </row>
    <row r="869" spans="1:13" s="89" customFormat="1" ht="33.75" x14ac:dyDescent="0.2">
      <c r="A869" s="42" t="s">
        <v>687</v>
      </c>
      <c r="B869" s="111"/>
      <c r="C869" s="111"/>
      <c r="D869" s="111"/>
      <c r="E869" s="111"/>
      <c r="F869" s="111"/>
      <c r="G869" s="111"/>
      <c r="H869" s="113"/>
      <c r="I869" s="113"/>
      <c r="J869" s="113"/>
      <c r="K869" s="113"/>
      <c r="L869" s="113"/>
      <c r="M869" s="42" t="s">
        <v>954</v>
      </c>
    </row>
    <row r="870" spans="1:13" s="89" customFormat="1" x14ac:dyDescent="0.2">
      <c r="A870" s="43" t="s">
        <v>557</v>
      </c>
      <c r="B870" s="111">
        <v>11239.353999999999</v>
      </c>
      <c r="C870" s="111">
        <v>84631.81</v>
      </c>
      <c r="D870" s="111">
        <v>10328.995000000001</v>
      </c>
      <c r="E870" s="111">
        <v>94960.804999999993</v>
      </c>
      <c r="F870" s="111">
        <v>22418.011999999999</v>
      </c>
      <c r="G870" s="111">
        <v>103869.26</v>
      </c>
      <c r="H870" s="112">
        <f>H871+H872+H873</f>
        <v>100</v>
      </c>
      <c r="I870" s="112">
        <f>I871+I872+I873</f>
        <v>100.00000000000001</v>
      </c>
      <c r="J870" s="105">
        <f>D870/B870*100</f>
        <v>91.900255121424252</v>
      </c>
      <c r="K870" s="105">
        <f t="shared" ref="K870:L872" si="158">D870/F870*100</f>
        <v>46.074535957960954</v>
      </c>
      <c r="L870" s="105">
        <f t="shared" si="158"/>
        <v>91.423396103909866</v>
      </c>
      <c r="M870" s="43" t="s">
        <v>558</v>
      </c>
    </row>
    <row r="871" spans="1:13" s="89" customFormat="1" x14ac:dyDescent="0.2">
      <c r="A871" s="47" t="s">
        <v>564</v>
      </c>
      <c r="B871" s="111">
        <v>686.08299999999997</v>
      </c>
      <c r="C871" s="111">
        <v>5439.4989999999998</v>
      </c>
      <c r="D871" s="111">
        <v>702.08299999999997</v>
      </c>
      <c r="E871" s="111">
        <v>6141.5820000000003</v>
      </c>
      <c r="F871" s="111">
        <v>875.25</v>
      </c>
      <c r="G871" s="111">
        <v>6965.25</v>
      </c>
      <c r="H871" s="112">
        <f>D871/D870*100</f>
        <v>6.7972053428237684</v>
      </c>
      <c r="I871" s="112">
        <f>E871/E870*100</f>
        <v>6.4674915087335254</v>
      </c>
      <c r="J871" s="105">
        <f>D871/B871*100</f>
        <v>102.33207935483024</v>
      </c>
      <c r="K871" s="105">
        <f t="shared" si="158"/>
        <v>80.215138531848041</v>
      </c>
      <c r="L871" s="105">
        <f t="shared" si="158"/>
        <v>88.174609669430396</v>
      </c>
      <c r="M871" s="47" t="s">
        <v>832</v>
      </c>
    </row>
    <row r="872" spans="1:13" s="89" customFormat="1" x14ac:dyDescent="0.2">
      <c r="A872" s="47" t="s">
        <v>565</v>
      </c>
      <c r="B872" s="111">
        <v>10553.271000000001</v>
      </c>
      <c r="C872" s="111">
        <v>79192.311000000002</v>
      </c>
      <c r="D872" s="111">
        <v>9626.9120000000003</v>
      </c>
      <c r="E872" s="111">
        <v>88819.222999999998</v>
      </c>
      <c r="F872" s="111">
        <v>12734.847</v>
      </c>
      <c r="G872" s="111">
        <v>96904.01</v>
      </c>
      <c r="H872" s="112">
        <f>D872/D870*100</f>
        <v>93.202794657176227</v>
      </c>
      <c r="I872" s="112">
        <f>E872/E870*100</f>
        <v>93.532508491266483</v>
      </c>
      <c r="J872" s="105">
        <f>D872/B872*100</f>
        <v>91.222067546640275</v>
      </c>
      <c r="K872" s="105">
        <f t="shared" si="158"/>
        <v>75.595034632139686</v>
      </c>
      <c r="L872" s="105">
        <f t="shared" si="158"/>
        <v>91.656911824391997</v>
      </c>
      <c r="M872" s="47" t="s">
        <v>565</v>
      </c>
    </row>
    <row r="873" spans="1:13" s="89" customFormat="1" x14ac:dyDescent="0.2">
      <c r="A873" s="47" t="s">
        <v>588</v>
      </c>
      <c r="B873" s="111">
        <v>0</v>
      </c>
      <c r="C873" s="111">
        <v>0</v>
      </c>
      <c r="D873" s="111">
        <v>0</v>
      </c>
      <c r="E873" s="111">
        <v>0</v>
      </c>
      <c r="F873" s="111">
        <v>8807.9150000000009</v>
      </c>
      <c r="G873" s="111">
        <v>0</v>
      </c>
      <c r="H873" s="112">
        <f>D873/D870*100</f>
        <v>0</v>
      </c>
      <c r="I873" s="112">
        <f>E873/E870*100</f>
        <v>0</v>
      </c>
      <c r="J873" s="105">
        <v>0</v>
      </c>
      <c r="K873" s="105">
        <f>D873/F873*100</f>
        <v>0</v>
      </c>
      <c r="L873" s="105">
        <v>0</v>
      </c>
      <c r="M873" s="47" t="s">
        <v>854</v>
      </c>
    </row>
    <row r="874" spans="1:13" s="89" customFormat="1" x14ac:dyDescent="0.2">
      <c r="A874" s="43" t="s">
        <v>559</v>
      </c>
      <c r="B874" s="111">
        <v>11239.353999999999</v>
      </c>
      <c r="C874" s="111">
        <v>84631.81</v>
      </c>
      <c r="D874" s="111">
        <v>10328.995000000001</v>
      </c>
      <c r="E874" s="111">
        <v>94960.804999999993</v>
      </c>
      <c r="F874" s="111">
        <v>22418.011999999999</v>
      </c>
      <c r="G874" s="111">
        <v>103869.26</v>
      </c>
      <c r="H874" s="112">
        <f>H875+H876</f>
        <v>100.000009681484</v>
      </c>
      <c r="I874" s="112">
        <f>I875+I876</f>
        <v>100</v>
      </c>
      <c r="J874" s="105">
        <f>D874/B874*100</f>
        <v>91.900255121424252</v>
      </c>
      <c r="K874" s="105">
        <f>D874/F874*100</f>
        <v>46.074535957960954</v>
      </c>
      <c r="L874" s="105">
        <f>E874/G874*100</f>
        <v>91.423396103909866</v>
      </c>
      <c r="M874" s="43" t="s">
        <v>560</v>
      </c>
    </row>
    <row r="875" spans="1:13" s="89" customFormat="1" x14ac:dyDescent="0.2">
      <c r="A875" s="47" t="s">
        <v>566</v>
      </c>
      <c r="B875" s="111">
        <v>8436.58</v>
      </c>
      <c r="C875" s="111">
        <v>55007.394</v>
      </c>
      <c r="D875" s="111">
        <v>7931.7539999999999</v>
      </c>
      <c r="E875" s="111">
        <v>62939.148000000001</v>
      </c>
      <c r="F875" s="111">
        <v>22418.011999999999</v>
      </c>
      <c r="G875" s="111">
        <v>91647.93</v>
      </c>
      <c r="H875" s="112">
        <f>D875/D874*100</f>
        <v>76.791149574571378</v>
      </c>
      <c r="I875" s="112">
        <f>E875/E874*100</f>
        <v>66.279080089938162</v>
      </c>
      <c r="J875" s="105">
        <f>D875/B875*100</f>
        <v>94.016224583895365</v>
      </c>
      <c r="K875" s="105">
        <f>D875/F875*100</f>
        <v>35.381165823267466</v>
      </c>
      <c r="L875" s="105">
        <f>E875/G875*100</f>
        <v>68.674925882123034</v>
      </c>
      <c r="M875" s="47" t="s">
        <v>566</v>
      </c>
    </row>
    <row r="876" spans="1:13" s="89" customFormat="1" x14ac:dyDescent="0.2">
      <c r="A876" s="47" t="s">
        <v>567</v>
      </c>
      <c r="B876" s="111">
        <v>2802.7739999999999</v>
      </c>
      <c r="C876" s="111">
        <v>29624.416000000001</v>
      </c>
      <c r="D876" s="111">
        <v>2397.2420000000002</v>
      </c>
      <c r="E876" s="111">
        <v>32021.656999999999</v>
      </c>
      <c r="F876" s="111">
        <v>0</v>
      </c>
      <c r="G876" s="111">
        <v>12221.33</v>
      </c>
      <c r="H876" s="112">
        <f>D876/D874*100</f>
        <v>23.208860106912628</v>
      </c>
      <c r="I876" s="112">
        <f>E876/E874*100</f>
        <v>33.720919910061845</v>
      </c>
      <c r="J876" s="105">
        <f>D876/B876*100</f>
        <v>85.531048882285916</v>
      </c>
      <c r="K876" s="105">
        <v>0</v>
      </c>
      <c r="L876" s="106">
        <f>E876/G876</f>
        <v>2.6201450251322891</v>
      </c>
      <c r="M876" s="47" t="s">
        <v>833</v>
      </c>
    </row>
    <row r="877" spans="1:13" s="89" customFormat="1" ht="45" x14ac:dyDescent="0.2">
      <c r="A877" s="42" t="s">
        <v>688</v>
      </c>
      <c r="B877" s="111"/>
      <c r="C877" s="111"/>
      <c r="D877" s="111"/>
      <c r="E877" s="111"/>
      <c r="F877" s="111"/>
      <c r="G877" s="111"/>
      <c r="H877" s="113"/>
      <c r="I877" s="113"/>
      <c r="J877" s="113"/>
      <c r="K877" s="113"/>
      <c r="L877" s="113"/>
      <c r="M877" s="42" t="s">
        <v>955</v>
      </c>
    </row>
    <row r="878" spans="1:13" s="89" customFormat="1" x14ac:dyDescent="0.2">
      <c r="A878" s="43" t="s">
        <v>557</v>
      </c>
      <c r="B878" s="111">
        <v>6841.4480000000003</v>
      </c>
      <c r="C878" s="111">
        <v>52953.957999999999</v>
      </c>
      <c r="D878" s="111">
        <v>6173.5230000000001</v>
      </c>
      <c r="E878" s="111">
        <v>59127.481</v>
      </c>
      <c r="F878" s="111">
        <v>8898.9130000000005</v>
      </c>
      <c r="G878" s="111">
        <v>60378.652999999998</v>
      </c>
      <c r="H878" s="112">
        <f>H879+H880</f>
        <v>100</v>
      </c>
      <c r="I878" s="112">
        <f>I879+I880</f>
        <v>100</v>
      </c>
      <c r="J878" s="105">
        <f t="shared" ref="J878:J883" si="159">D878/B878*100</f>
        <v>90.237081389787647</v>
      </c>
      <c r="K878" s="105">
        <f t="shared" ref="K878:L883" si="160">D878/F878*100</f>
        <v>69.373899935868565</v>
      </c>
      <c r="L878" s="105">
        <f t="shared" si="160"/>
        <v>97.927790803812726</v>
      </c>
      <c r="M878" s="43" t="s">
        <v>558</v>
      </c>
    </row>
    <row r="879" spans="1:13" s="89" customFormat="1" x14ac:dyDescent="0.2">
      <c r="A879" s="47" t="s">
        <v>564</v>
      </c>
      <c r="B879" s="111">
        <v>309.166</v>
      </c>
      <c r="C879" s="111">
        <v>2251.0819999999999</v>
      </c>
      <c r="D879" s="111">
        <v>309.166</v>
      </c>
      <c r="E879" s="111">
        <v>2560.2489999999998</v>
      </c>
      <c r="F879" s="111">
        <v>326.25</v>
      </c>
      <c r="G879" s="111">
        <v>2911.25</v>
      </c>
      <c r="H879" s="112">
        <f>D879/D878*100</f>
        <v>5.0079346914233573</v>
      </c>
      <c r="I879" s="112">
        <f>E879/E878*100</f>
        <v>4.3300491695223746</v>
      </c>
      <c r="J879" s="105">
        <f t="shared" si="159"/>
        <v>100</v>
      </c>
      <c r="K879" s="105">
        <f t="shared" si="160"/>
        <v>94.763524904214563</v>
      </c>
      <c r="L879" s="105">
        <f t="shared" si="160"/>
        <v>87.943288965221129</v>
      </c>
      <c r="M879" s="47" t="s">
        <v>832</v>
      </c>
    </row>
    <row r="880" spans="1:13" s="89" customFormat="1" x14ac:dyDescent="0.2">
      <c r="A880" s="47" t="s">
        <v>565</v>
      </c>
      <c r="B880" s="111">
        <v>6532.2820000000002</v>
      </c>
      <c r="C880" s="111">
        <v>50702.875999999997</v>
      </c>
      <c r="D880" s="111">
        <v>5864.357</v>
      </c>
      <c r="E880" s="111">
        <v>56567.232000000004</v>
      </c>
      <c r="F880" s="111">
        <v>8572.6630000000005</v>
      </c>
      <c r="G880" s="111">
        <v>57467.402999999998</v>
      </c>
      <c r="H880" s="112">
        <f>D880/D878*100</f>
        <v>94.992065308576642</v>
      </c>
      <c r="I880" s="112">
        <f>E880/E878*100</f>
        <v>95.669950830477632</v>
      </c>
      <c r="J880" s="105">
        <f t="shared" si="159"/>
        <v>89.775012775014915</v>
      </c>
      <c r="K880" s="105">
        <f t="shared" si="160"/>
        <v>68.407646492111013</v>
      </c>
      <c r="L880" s="105">
        <f t="shared" si="160"/>
        <v>98.433597216843097</v>
      </c>
      <c r="M880" s="47" t="s">
        <v>565</v>
      </c>
    </row>
    <row r="881" spans="1:13" s="89" customFormat="1" x14ac:dyDescent="0.2">
      <c r="A881" s="43" t="s">
        <v>559</v>
      </c>
      <c r="B881" s="111">
        <v>6841.4480000000003</v>
      </c>
      <c r="C881" s="111">
        <v>52953.957999999999</v>
      </c>
      <c r="D881" s="111">
        <v>6173.5230000000001</v>
      </c>
      <c r="E881" s="111">
        <v>59127.481</v>
      </c>
      <c r="F881" s="111">
        <v>8898.9130000000005</v>
      </c>
      <c r="G881" s="111">
        <v>60378.652999999998</v>
      </c>
      <c r="H881" s="112">
        <f>H882+H883</f>
        <v>100</v>
      </c>
      <c r="I881" s="112">
        <f>I882+I883</f>
        <v>100</v>
      </c>
      <c r="J881" s="105">
        <f t="shared" si="159"/>
        <v>90.237081389787647</v>
      </c>
      <c r="K881" s="105">
        <f t="shared" si="160"/>
        <v>69.373899935868565</v>
      </c>
      <c r="L881" s="105">
        <f t="shared" si="160"/>
        <v>97.927790803812726</v>
      </c>
      <c r="M881" s="43" t="s">
        <v>560</v>
      </c>
    </row>
    <row r="882" spans="1:13" s="89" customFormat="1" x14ac:dyDescent="0.2">
      <c r="A882" s="47" t="s">
        <v>566</v>
      </c>
      <c r="B882" s="111">
        <v>6461.8559999999998</v>
      </c>
      <c r="C882" s="111">
        <v>34707.972999999998</v>
      </c>
      <c r="D882" s="111">
        <v>5871.91</v>
      </c>
      <c r="E882" s="111">
        <v>40579.883000000002</v>
      </c>
      <c r="F882" s="111">
        <v>6472.0140000000001</v>
      </c>
      <c r="G882" s="111">
        <v>41016.196000000004</v>
      </c>
      <c r="H882" s="112">
        <f>D882/D881*100</f>
        <v>95.114410361798278</v>
      </c>
      <c r="I882" s="112">
        <f>E882/E881*100</f>
        <v>68.631171688169843</v>
      </c>
      <c r="J882" s="105">
        <f t="shared" si="159"/>
        <v>90.870331991304042</v>
      </c>
      <c r="K882" s="105">
        <f t="shared" si="160"/>
        <v>90.727708561817082</v>
      </c>
      <c r="L882" s="105">
        <f t="shared" si="160"/>
        <v>98.936242161511018</v>
      </c>
      <c r="M882" s="47" t="s">
        <v>566</v>
      </c>
    </row>
    <row r="883" spans="1:13" s="89" customFormat="1" x14ac:dyDescent="0.2">
      <c r="A883" s="47" t="s">
        <v>567</v>
      </c>
      <c r="B883" s="111">
        <v>379.59199999999998</v>
      </c>
      <c r="C883" s="111">
        <v>18245.985000000001</v>
      </c>
      <c r="D883" s="111">
        <v>301.613</v>
      </c>
      <c r="E883" s="111">
        <v>18547.598000000002</v>
      </c>
      <c r="F883" s="111">
        <v>2426.8989999999999</v>
      </c>
      <c r="G883" s="111">
        <v>19362.455999999998</v>
      </c>
      <c r="H883" s="112">
        <f>D883/D881*100</f>
        <v>4.8855896382017203</v>
      </c>
      <c r="I883" s="112">
        <f>E883/E881*100</f>
        <v>31.368828311830164</v>
      </c>
      <c r="J883" s="105">
        <f t="shared" si="159"/>
        <v>79.457153996923012</v>
      </c>
      <c r="K883" s="105">
        <f t="shared" si="160"/>
        <v>12.427917272206219</v>
      </c>
      <c r="L883" s="105">
        <f t="shared" si="160"/>
        <v>95.791556608314593</v>
      </c>
      <c r="M883" s="47" t="s">
        <v>833</v>
      </c>
    </row>
    <row r="884" spans="1:13" s="89" customFormat="1" ht="67.5" x14ac:dyDescent="0.2">
      <c r="A884" s="42" t="s">
        <v>689</v>
      </c>
      <c r="B884" s="111"/>
      <c r="C884" s="111"/>
      <c r="D884" s="111"/>
      <c r="E884" s="111"/>
      <c r="F884" s="111"/>
      <c r="G884" s="111"/>
      <c r="H884" s="113"/>
      <c r="I884" s="113"/>
      <c r="J884" s="113"/>
      <c r="K884" s="113"/>
      <c r="L884" s="113"/>
      <c r="M884" s="42" t="s">
        <v>956</v>
      </c>
    </row>
    <row r="885" spans="1:13" s="89" customFormat="1" x14ac:dyDescent="0.2">
      <c r="A885" s="43" t="s">
        <v>557</v>
      </c>
      <c r="B885" s="111">
        <v>4839.5780000000004</v>
      </c>
      <c r="C885" s="111">
        <v>32626.880000000001</v>
      </c>
      <c r="D885" s="111">
        <v>5188.2809999999999</v>
      </c>
      <c r="E885" s="111">
        <v>37815.161</v>
      </c>
      <c r="F885" s="111">
        <v>5422.0010000000002</v>
      </c>
      <c r="G885" s="111">
        <v>42970.497000000003</v>
      </c>
      <c r="H885" s="112">
        <f>H886+H887</f>
        <v>100</v>
      </c>
      <c r="I885" s="112">
        <f>I886+I887</f>
        <v>100</v>
      </c>
      <c r="J885" s="105">
        <f t="shared" ref="J885:J890" si="161">D885/B885*100</f>
        <v>107.20523566310946</v>
      </c>
      <c r="K885" s="105">
        <f t="shared" ref="K885:L890" si="162">D885/F885*100</f>
        <v>95.689414295570955</v>
      </c>
      <c r="L885" s="105">
        <f t="shared" si="162"/>
        <v>88.002614910411666</v>
      </c>
      <c r="M885" s="43" t="s">
        <v>558</v>
      </c>
    </row>
    <row r="886" spans="1:13" s="89" customFormat="1" x14ac:dyDescent="0.2">
      <c r="A886" s="47" t="s">
        <v>564</v>
      </c>
      <c r="B886" s="111">
        <v>2081.3339999999998</v>
      </c>
      <c r="C886" s="111">
        <v>10928.673000000001</v>
      </c>
      <c r="D886" s="111">
        <v>1418.3340000000001</v>
      </c>
      <c r="E886" s="111">
        <v>12347.005999999999</v>
      </c>
      <c r="F886" s="111">
        <v>1502.001</v>
      </c>
      <c r="G886" s="111">
        <v>12903.009</v>
      </c>
      <c r="H886" s="112">
        <f>D886/D885*100</f>
        <v>27.337262573095021</v>
      </c>
      <c r="I886" s="112">
        <f>E886/E885*100</f>
        <v>32.650941245496746</v>
      </c>
      <c r="J886" s="105">
        <f t="shared" si="161"/>
        <v>68.145429806076308</v>
      </c>
      <c r="K886" s="105">
        <f t="shared" si="162"/>
        <v>94.429630872416197</v>
      </c>
      <c r="L886" s="105">
        <f t="shared" si="162"/>
        <v>95.690904346420282</v>
      </c>
      <c r="M886" s="47" t="s">
        <v>832</v>
      </c>
    </row>
    <row r="887" spans="1:13" s="89" customFormat="1" x14ac:dyDescent="0.2">
      <c r="A887" s="47" t="s">
        <v>565</v>
      </c>
      <c r="B887" s="111">
        <v>2758.2449999999999</v>
      </c>
      <c r="C887" s="111">
        <v>21698.206999999999</v>
      </c>
      <c r="D887" s="111">
        <v>3769.9470000000001</v>
      </c>
      <c r="E887" s="111">
        <v>25468.154999999999</v>
      </c>
      <c r="F887" s="111">
        <v>3920</v>
      </c>
      <c r="G887" s="111">
        <v>30067.488000000001</v>
      </c>
      <c r="H887" s="112">
        <f>D887/D885*100</f>
        <v>72.662737426904982</v>
      </c>
      <c r="I887" s="112">
        <f>E887/E885*100</f>
        <v>67.349058754503261</v>
      </c>
      <c r="J887" s="105">
        <f t="shared" si="161"/>
        <v>136.67919274756233</v>
      </c>
      <c r="K887" s="105">
        <f t="shared" si="162"/>
        <v>96.172117346938776</v>
      </c>
      <c r="L887" s="105">
        <f t="shared" si="162"/>
        <v>84.703301453051211</v>
      </c>
      <c r="M887" s="47" t="s">
        <v>565</v>
      </c>
    </row>
    <row r="888" spans="1:13" s="89" customFormat="1" x14ac:dyDescent="0.2">
      <c r="A888" s="43" t="s">
        <v>559</v>
      </c>
      <c r="B888" s="111">
        <v>4839.5780000000004</v>
      </c>
      <c r="C888" s="111">
        <v>32626.880000000001</v>
      </c>
      <c r="D888" s="111">
        <v>5188.2809999999999</v>
      </c>
      <c r="E888" s="111">
        <v>37815.161</v>
      </c>
      <c r="F888" s="111">
        <v>5422.0010000000002</v>
      </c>
      <c r="G888" s="111">
        <v>42970.497000000003</v>
      </c>
      <c r="H888" s="112">
        <f>H889+H890</f>
        <v>100.00000000000001</v>
      </c>
      <c r="I888" s="112">
        <f>I889+I890</f>
        <v>99.999997355558008</v>
      </c>
      <c r="J888" s="105">
        <f t="shared" si="161"/>
        <v>107.20523566310946</v>
      </c>
      <c r="K888" s="105">
        <f t="shared" si="162"/>
        <v>95.689414295570955</v>
      </c>
      <c r="L888" s="105">
        <f t="shared" si="162"/>
        <v>88.002614910411666</v>
      </c>
      <c r="M888" s="43" t="s">
        <v>560</v>
      </c>
    </row>
    <row r="889" spans="1:13" s="89" customFormat="1" x14ac:dyDescent="0.2">
      <c r="A889" s="47" t="s">
        <v>566</v>
      </c>
      <c r="B889" s="111">
        <v>948.52</v>
      </c>
      <c r="C889" s="111">
        <v>6572.0640000000003</v>
      </c>
      <c r="D889" s="111">
        <v>860.226</v>
      </c>
      <c r="E889" s="111">
        <v>7432.2889999999998</v>
      </c>
      <c r="F889" s="111">
        <v>698.42899999999997</v>
      </c>
      <c r="G889" s="111">
        <v>6685.7740000000003</v>
      </c>
      <c r="H889" s="112">
        <f>D889/D888*100</f>
        <v>16.580173664456492</v>
      </c>
      <c r="I889" s="112">
        <f>E889/E888*100</f>
        <v>19.654257190654299</v>
      </c>
      <c r="J889" s="105">
        <f t="shared" si="161"/>
        <v>90.691392906844342</v>
      </c>
      <c r="K889" s="105">
        <f t="shared" si="162"/>
        <v>123.16584792441323</v>
      </c>
      <c r="L889" s="105">
        <f t="shared" si="162"/>
        <v>111.16572292153457</v>
      </c>
      <c r="M889" s="47" t="s">
        <v>566</v>
      </c>
    </row>
    <row r="890" spans="1:13" s="89" customFormat="1" x14ac:dyDescent="0.2">
      <c r="A890" s="47" t="s">
        <v>567</v>
      </c>
      <c r="B890" s="111">
        <v>3891.058</v>
      </c>
      <c r="C890" s="111">
        <v>26054.815999999999</v>
      </c>
      <c r="D890" s="111">
        <v>4328.0550000000003</v>
      </c>
      <c r="E890" s="111">
        <v>30382.870999999999</v>
      </c>
      <c r="F890" s="111">
        <v>4723.5720000000001</v>
      </c>
      <c r="G890" s="111">
        <v>36284.724000000002</v>
      </c>
      <c r="H890" s="112">
        <f>D890/D888*100</f>
        <v>83.419826335543519</v>
      </c>
      <c r="I890" s="112">
        <f>E890/E888*100</f>
        <v>80.345740164903702</v>
      </c>
      <c r="J890" s="105">
        <f t="shared" si="161"/>
        <v>111.23080149409236</v>
      </c>
      <c r="K890" s="105">
        <f t="shared" si="162"/>
        <v>91.626739255800487</v>
      </c>
      <c r="L890" s="105">
        <f t="shared" si="162"/>
        <v>83.73460688305083</v>
      </c>
      <c r="M890" s="47" t="s">
        <v>833</v>
      </c>
    </row>
    <row r="891" spans="1:13" s="89" customFormat="1" x14ac:dyDescent="0.2">
      <c r="A891" s="42" t="s">
        <v>1201</v>
      </c>
      <c r="B891" s="111"/>
      <c r="C891" s="111"/>
      <c r="D891" s="111"/>
      <c r="E891" s="111"/>
      <c r="F891" s="111"/>
      <c r="G891" s="111"/>
      <c r="H891" s="113"/>
      <c r="I891" s="113"/>
      <c r="J891" s="113"/>
      <c r="K891" s="113"/>
      <c r="L891" s="113"/>
      <c r="M891" s="42" t="s">
        <v>1202</v>
      </c>
    </row>
    <row r="892" spans="1:13" s="89" customFormat="1" x14ac:dyDescent="0.2">
      <c r="A892" s="43" t="s">
        <v>557</v>
      </c>
      <c r="B892" s="111">
        <v>12924.914000000001</v>
      </c>
      <c r="C892" s="111">
        <v>86487.904999999999</v>
      </c>
      <c r="D892" s="111">
        <v>15315.924999999999</v>
      </c>
      <c r="E892" s="111">
        <v>101803.83100000001</v>
      </c>
      <c r="F892" s="111">
        <v>17856.917000000001</v>
      </c>
      <c r="G892" s="111">
        <v>131900.527</v>
      </c>
      <c r="H892" s="112">
        <f>H893+H894</f>
        <v>100.00000000000001</v>
      </c>
      <c r="I892" s="112">
        <f>I893+I894</f>
        <v>100</v>
      </c>
      <c r="J892" s="105">
        <f t="shared" ref="J892:J897" si="163">D892/B892*100</f>
        <v>118.49924107812244</v>
      </c>
      <c r="K892" s="105">
        <f t="shared" ref="K892:L897" si="164">D892/F892*100</f>
        <v>85.770264822309457</v>
      </c>
      <c r="L892" s="105">
        <f t="shared" si="164"/>
        <v>77.18227767202174</v>
      </c>
      <c r="M892" s="43" t="s">
        <v>558</v>
      </c>
    </row>
    <row r="893" spans="1:13" s="89" customFormat="1" x14ac:dyDescent="0.2">
      <c r="A893" s="47" t="s">
        <v>564</v>
      </c>
      <c r="B893" s="111">
        <v>959.08199999999999</v>
      </c>
      <c r="C893" s="111">
        <v>7991.4949999999999</v>
      </c>
      <c r="D893" s="111">
        <v>1027.0820000000001</v>
      </c>
      <c r="E893" s="111">
        <v>9018.5779999999995</v>
      </c>
      <c r="F893" s="111">
        <v>1192.5830000000001</v>
      </c>
      <c r="G893" s="111">
        <v>10048.246999999999</v>
      </c>
      <c r="H893" s="112">
        <f>D893/D892*100</f>
        <v>6.7059743371686675</v>
      </c>
      <c r="I893" s="112">
        <f>E893/E892*100</f>
        <v>8.8587805698589062</v>
      </c>
      <c r="J893" s="105">
        <f t="shared" si="163"/>
        <v>107.0901132541326</v>
      </c>
      <c r="K893" s="105">
        <f t="shared" si="164"/>
        <v>86.122475332953769</v>
      </c>
      <c r="L893" s="105">
        <f t="shared" si="164"/>
        <v>89.752749907521178</v>
      </c>
      <c r="M893" s="47" t="s">
        <v>832</v>
      </c>
    </row>
    <row r="894" spans="1:13" s="89" customFormat="1" x14ac:dyDescent="0.2">
      <c r="A894" s="47" t="s">
        <v>565</v>
      </c>
      <c r="B894" s="111">
        <v>11965.832</v>
      </c>
      <c r="C894" s="111">
        <v>78496.41</v>
      </c>
      <c r="D894" s="111">
        <v>14288.843000000001</v>
      </c>
      <c r="E894" s="111">
        <v>92785.252999999997</v>
      </c>
      <c r="F894" s="111">
        <v>16664.333999999999</v>
      </c>
      <c r="G894" s="111">
        <v>121852.28</v>
      </c>
      <c r="H894" s="112">
        <f>D894/D892*100</f>
        <v>93.294025662831345</v>
      </c>
      <c r="I894" s="112">
        <f>E894/E892*100</f>
        <v>91.141219430141092</v>
      </c>
      <c r="J894" s="105">
        <f t="shared" si="163"/>
        <v>119.41370228162991</v>
      </c>
      <c r="K894" s="105">
        <f t="shared" si="164"/>
        <v>85.745058878440645</v>
      </c>
      <c r="L894" s="105">
        <f t="shared" si="164"/>
        <v>76.145684758627411</v>
      </c>
      <c r="M894" s="47" t="s">
        <v>565</v>
      </c>
    </row>
    <row r="895" spans="1:13" s="89" customFormat="1" x14ac:dyDescent="0.2">
      <c r="A895" s="43" t="s">
        <v>559</v>
      </c>
      <c r="B895" s="111">
        <v>12924.914000000001</v>
      </c>
      <c r="C895" s="111">
        <v>86487.904999999999</v>
      </c>
      <c r="D895" s="111">
        <v>15315.924999999999</v>
      </c>
      <c r="E895" s="111">
        <v>101803.83100000001</v>
      </c>
      <c r="F895" s="111">
        <v>17856.917000000001</v>
      </c>
      <c r="G895" s="111">
        <v>131900.527</v>
      </c>
      <c r="H895" s="112">
        <f>H896+H897</f>
        <v>100</v>
      </c>
      <c r="I895" s="112">
        <f>I896+I897</f>
        <v>99.999999999999986</v>
      </c>
      <c r="J895" s="105">
        <f t="shared" si="163"/>
        <v>118.49924107812244</v>
      </c>
      <c r="K895" s="105">
        <f t="shared" si="164"/>
        <v>85.770264822309457</v>
      </c>
      <c r="L895" s="105">
        <f t="shared" si="164"/>
        <v>77.18227767202174</v>
      </c>
      <c r="M895" s="43" t="s">
        <v>560</v>
      </c>
    </row>
    <row r="896" spans="1:13" s="89" customFormat="1" x14ac:dyDescent="0.2">
      <c r="A896" s="47" t="s">
        <v>566</v>
      </c>
      <c r="B896" s="111">
        <v>1475.7280000000001</v>
      </c>
      <c r="C896" s="111">
        <v>9776.8289999999997</v>
      </c>
      <c r="D896" s="111">
        <v>1480.6769999999999</v>
      </c>
      <c r="E896" s="111">
        <v>11257.505999999999</v>
      </c>
      <c r="F896" s="111">
        <v>1350.008</v>
      </c>
      <c r="G896" s="111">
        <v>8810.866</v>
      </c>
      <c r="H896" s="112">
        <f>D896/D895*100</f>
        <v>9.6675649691415959</v>
      </c>
      <c r="I896" s="112">
        <f>E896/E895*100</f>
        <v>11.058037688188767</v>
      </c>
      <c r="J896" s="105">
        <f t="shared" si="163"/>
        <v>100.33535990372209</v>
      </c>
      <c r="K896" s="105">
        <f t="shared" si="164"/>
        <v>109.67912782739064</v>
      </c>
      <c r="L896" s="105">
        <f t="shared" si="164"/>
        <v>127.76843956087858</v>
      </c>
      <c r="M896" s="47" t="s">
        <v>566</v>
      </c>
    </row>
    <row r="897" spans="1:13" s="89" customFormat="1" x14ac:dyDescent="0.2">
      <c r="A897" s="47" t="s">
        <v>567</v>
      </c>
      <c r="B897" s="111">
        <v>11449.186</v>
      </c>
      <c r="C897" s="111">
        <v>76711.076000000001</v>
      </c>
      <c r="D897" s="111">
        <v>13835.248</v>
      </c>
      <c r="E897" s="111">
        <v>90546.324999999997</v>
      </c>
      <c r="F897" s="111">
        <v>16506.907999999999</v>
      </c>
      <c r="G897" s="111">
        <v>123089.66099999999</v>
      </c>
      <c r="H897" s="112">
        <f>D897/D895*100</f>
        <v>90.332435030858406</v>
      </c>
      <c r="I897" s="112">
        <f>E897/E895*100</f>
        <v>88.941962311811224</v>
      </c>
      <c r="J897" s="105">
        <f t="shared" si="163"/>
        <v>120.84045101546957</v>
      </c>
      <c r="K897" s="105">
        <f t="shared" si="164"/>
        <v>83.814897375086844</v>
      </c>
      <c r="L897" s="105">
        <f t="shared" si="164"/>
        <v>73.561275792286082</v>
      </c>
      <c r="M897" s="47" t="s">
        <v>833</v>
      </c>
    </row>
    <row r="898" spans="1:13" s="89" customFormat="1" ht="22.5" x14ac:dyDescent="0.2">
      <c r="A898" s="42" t="s">
        <v>690</v>
      </c>
      <c r="B898" s="111"/>
      <c r="C898" s="111"/>
      <c r="D898" s="111"/>
      <c r="E898" s="111"/>
      <c r="F898" s="111"/>
      <c r="G898" s="111"/>
      <c r="H898" s="113"/>
      <c r="I898" s="113"/>
      <c r="J898" s="113"/>
      <c r="K898" s="113"/>
      <c r="L898" s="113"/>
      <c r="M898" s="42" t="s">
        <v>957</v>
      </c>
    </row>
    <row r="899" spans="1:13" s="89" customFormat="1" x14ac:dyDescent="0.2">
      <c r="A899" s="43" t="s">
        <v>557</v>
      </c>
      <c r="B899" s="111">
        <v>245.49799999999999</v>
      </c>
      <c r="C899" s="111">
        <v>3838.152</v>
      </c>
      <c r="D899" s="111">
        <v>404.197</v>
      </c>
      <c r="E899" s="111">
        <v>4242.3490000000002</v>
      </c>
      <c r="F899" s="111">
        <v>78.054000000000002</v>
      </c>
      <c r="G899" s="111">
        <v>1862.231</v>
      </c>
      <c r="H899" s="112">
        <f>H900+H901</f>
        <v>100</v>
      </c>
      <c r="I899" s="112">
        <f>I900+I901</f>
        <v>100</v>
      </c>
      <c r="J899" s="105">
        <f>D899/B899*100</f>
        <v>164.64370381836105</v>
      </c>
      <c r="K899" s="106"/>
      <c r="L899" s="106">
        <f>E899/G899</f>
        <v>2.2781003001238838</v>
      </c>
      <c r="M899" s="43" t="s">
        <v>558</v>
      </c>
    </row>
    <row r="900" spans="1:13" s="89" customFormat="1" x14ac:dyDescent="0.2">
      <c r="A900" s="47" t="s">
        <v>564</v>
      </c>
      <c r="B900" s="111">
        <v>0.13800000000000001</v>
      </c>
      <c r="C900" s="111">
        <v>3.2080000000000002</v>
      </c>
      <c r="D900" s="111">
        <v>0.13800000000000001</v>
      </c>
      <c r="E900" s="111">
        <v>3.347</v>
      </c>
      <c r="F900" s="111">
        <v>4.08</v>
      </c>
      <c r="G900" s="111">
        <v>21.995999999999999</v>
      </c>
      <c r="H900" s="112">
        <f>D900/D899*100</f>
        <v>3.4141767504459464E-2</v>
      </c>
      <c r="I900" s="112">
        <f>E900/E899*100</f>
        <v>7.8894970687230115E-2</v>
      </c>
      <c r="J900" s="105">
        <f>D900/B900*100</f>
        <v>100</v>
      </c>
      <c r="K900" s="105">
        <f>D900/F900*100</f>
        <v>3.382352941176471</v>
      </c>
      <c r="L900" s="105">
        <f>E900/G900*100</f>
        <v>15.21640298236043</v>
      </c>
      <c r="M900" s="47" t="s">
        <v>832</v>
      </c>
    </row>
    <row r="901" spans="1:13" s="89" customFormat="1" x14ac:dyDescent="0.2">
      <c r="A901" s="47" t="s">
        <v>565</v>
      </c>
      <c r="B901" s="111">
        <v>245.36</v>
      </c>
      <c r="C901" s="111">
        <v>3834.9430000000002</v>
      </c>
      <c r="D901" s="111">
        <v>404.05900000000003</v>
      </c>
      <c r="E901" s="111">
        <v>4239.0020000000004</v>
      </c>
      <c r="F901" s="111">
        <v>73.974000000000004</v>
      </c>
      <c r="G901" s="111">
        <v>1840.2349999999999</v>
      </c>
      <c r="H901" s="112">
        <f>D901/D899*100</f>
        <v>99.965858232495535</v>
      </c>
      <c r="I901" s="112">
        <f>E901/E899*100</f>
        <v>99.92110502931277</v>
      </c>
      <c r="J901" s="105">
        <f>D901/B901*100</f>
        <v>164.68006194978807</v>
      </c>
      <c r="K901" s="106"/>
      <c r="L901" s="106">
        <f>E901/G901</f>
        <v>2.3035112363366639</v>
      </c>
      <c r="M901" s="47" t="s">
        <v>565</v>
      </c>
    </row>
    <row r="902" spans="1:13" s="89" customFormat="1" x14ac:dyDescent="0.2">
      <c r="A902" s="43" t="s">
        <v>559</v>
      </c>
      <c r="B902" s="111">
        <v>245.49799999999999</v>
      </c>
      <c r="C902" s="111">
        <v>3838.152</v>
      </c>
      <c r="D902" s="111">
        <v>404.197</v>
      </c>
      <c r="E902" s="111">
        <v>4242.3490000000002</v>
      </c>
      <c r="F902" s="111">
        <v>78.054000000000002</v>
      </c>
      <c r="G902" s="111">
        <v>1862.231</v>
      </c>
      <c r="H902" s="112">
        <f>H903+H904</f>
        <v>100</v>
      </c>
      <c r="I902" s="112">
        <f>I903+I904</f>
        <v>100</v>
      </c>
      <c r="J902" s="105">
        <f>D902/B902*100</f>
        <v>164.64370381836105</v>
      </c>
      <c r="K902" s="106"/>
      <c r="L902" s="106">
        <f>E902/G902</f>
        <v>2.2781003001238838</v>
      </c>
      <c r="M902" s="43" t="s">
        <v>560</v>
      </c>
    </row>
    <row r="903" spans="1:13" s="89" customFormat="1" x14ac:dyDescent="0.2">
      <c r="A903" s="47" t="s">
        <v>566</v>
      </c>
      <c r="B903" s="111">
        <v>4.0000000000000001E-3</v>
      </c>
      <c r="C903" s="111">
        <v>72.626000000000005</v>
      </c>
      <c r="D903" s="111">
        <v>3.8879999999999999</v>
      </c>
      <c r="E903" s="111">
        <v>76.513999999999996</v>
      </c>
      <c r="F903" s="111">
        <v>65.584999999999994</v>
      </c>
      <c r="G903" s="111">
        <v>248.511</v>
      </c>
      <c r="H903" s="112">
        <f>D903/D902*100</f>
        <v>0.96190718882129245</v>
      </c>
      <c r="I903" s="112">
        <f>E903/E902*100</f>
        <v>1.8035762734277636</v>
      </c>
      <c r="J903" s="106"/>
      <c r="K903" s="105">
        <f>D903/F903*100</f>
        <v>5.928184798353282</v>
      </c>
      <c r="L903" s="105">
        <f>E903/G903*100</f>
        <v>30.788979159876224</v>
      </c>
      <c r="M903" s="47" t="s">
        <v>566</v>
      </c>
    </row>
    <row r="904" spans="1:13" s="89" customFormat="1" x14ac:dyDescent="0.2">
      <c r="A904" s="47" t="s">
        <v>567</v>
      </c>
      <c r="B904" s="111">
        <v>245.495</v>
      </c>
      <c r="C904" s="111">
        <v>3765.5259999999998</v>
      </c>
      <c r="D904" s="111">
        <v>400.30900000000003</v>
      </c>
      <c r="E904" s="111">
        <v>4165.835</v>
      </c>
      <c r="F904" s="111">
        <v>12.468999999999999</v>
      </c>
      <c r="G904" s="111">
        <v>1613.7190000000001</v>
      </c>
      <c r="H904" s="112">
        <f>D904/D902*100</f>
        <v>99.038092811178714</v>
      </c>
      <c r="I904" s="112">
        <f>E904/E902*100</f>
        <v>98.196423726572235</v>
      </c>
      <c r="J904" s="105">
        <f>D904/B904*100</f>
        <v>163.06197682233855</v>
      </c>
      <c r="K904" s="106"/>
      <c r="L904" s="106">
        <f>E904/G904</f>
        <v>2.5815120228490835</v>
      </c>
      <c r="M904" s="47" t="s">
        <v>833</v>
      </c>
    </row>
    <row r="905" spans="1:13" s="89" customFormat="1" ht="22.5" x14ac:dyDescent="0.2">
      <c r="A905" s="42" t="s">
        <v>691</v>
      </c>
      <c r="B905" s="111"/>
      <c r="C905" s="111"/>
      <c r="D905" s="111"/>
      <c r="E905" s="111"/>
      <c r="F905" s="111"/>
      <c r="G905" s="111"/>
      <c r="H905" s="113"/>
      <c r="I905" s="113"/>
      <c r="J905" s="113"/>
      <c r="K905" s="113"/>
      <c r="L905" s="113"/>
      <c r="M905" s="42" t="s">
        <v>958</v>
      </c>
    </row>
    <row r="906" spans="1:13" s="89" customFormat="1" x14ac:dyDescent="0.2">
      <c r="A906" s="43" t="s">
        <v>557</v>
      </c>
      <c r="B906" s="111">
        <v>6853.69</v>
      </c>
      <c r="C906" s="111">
        <v>45462.089</v>
      </c>
      <c r="D906" s="111">
        <v>7285.2629999999999</v>
      </c>
      <c r="E906" s="111">
        <v>52747.353000000003</v>
      </c>
      <c r="F906" s="111">
        <v>6133.2960000000003</v>
      </c>
      <c r="G906" s="111">
        <v>56746.883999999998</v>
      </c>
      <c r="H906" s="112">
        <f>H907+H908</f>
        <v>100</v>
      </c>
      <c r="I906" s="112">
        <f>I907+I908</f>
        <v>99.999999999999986</v>
      </c>
      <c r="J906" s="105">
        <f t="shared" ref="J906:J911" si="165">D906/B906*100</f>
        <v>106.29694369018733</v>
      </c>
      <c r="K906" s="105">
        <f t="shared" ref="K906:L911" si="166">D906/F906*100</f>
        <v>118.78218497851725</v>
      </c>
      <c r="L906" s="105">
        <f t="shared" si="166"/>
        <v>92.951981292928792</v>
      </c>
      <c r="M906" s="43" t="s">
        <v>558</v>
      </c>
    </row>
    <row r="907" spans="1:13" s="89" customFormat="1" x14ac:dyDescent="0.2">
      <c r="A907" s="47" t="s">
        <v>564</v>
      </c>
      <c r="B907" s="111">
        <v>521.91600000000005</v>
      </c>
      <c r="C907" s="111">
        <v>4593.5820000000003</v>
      </c>
      <c r="D907" s="111">
        <v>546.91600000000005</v>
      </c>
      <c r="E907" s="111">
        <v>5140.4989999999998</v>
      </c>
      <c r="F907" s="111">
        <v>523.5</v>
      </c>
      <c r="G907" s="111">
        <v>4650.5</v>
      </c>
      <c r="H907" s="112">
        <f>D907/D906*100</f>
        <v>7.5071551981033506</v>
      </c>
      <c r="I907" s="112">
        <f>E907/E906*100</f>
        <v>9.7455108316051415</v>
      </c>
      <c r="J907" s="105">
        <f t="shared" si="165"/>
        <v>104.79004284214317</v>
      </c>
      <c r="K907" s="105">
        <f t="shared" si="166"/>
        <v>104.47297039159504</v>
      </c>
      <c r="L907" s="105">
        <f t="shared" si="166"/>
        <v>110.53647994839264</v>
      </c>
      <c r="M907" s="47" t="s">
        <v>832</v>
      </c>
    </row>
    <row r="908" spans="1:13" s="89" customFormat="1" x14ac:dyDescent="0.2">
      <c r="A908" s="47" t="s">
        <v>565</v>
      </c>
      <c r="B908" s="111">
        <v>6331.7740000000003</v>
      </c>
      <c r="C908" s="111">
        <v>40868.506999999998</v>
      </c>
      <c r="D908" s="111">
        <v>6738.3469999999998</v>
      </c>
      <c r="E908" s="111">
        <v>47606.853999999999</v>
      </c>
      <c r="F908" s="111">
        <v>5609.7960000000003</v>
      </c>
      <c r="G908" s="111">
        <v>52096.383999999998</v>
      </c>
      <c r="H908" s="112">
        <f>D908/D906*100</f>
        <v>92.492844801896652</v>
      </c>
      <c r="I908" s="112">
        <f>E908/E906*100</f>
        <v>90.254489168394841</v>
      </c>
      <c r="J908" s="105">
        <f t="shared" si="165"/>
        <v>106.42115464007401</v>
      </c>
      <c r="K908" s="105">
        <f t="shared" si="166"/>
        <v>120.11750516418064</v>
      </c>
      <c r="L908" s="105">
        <f t="shared" si="166"/>
        <v>91.382261770797754</v>
      </c>
      <c r="M908" s="47" t="s">
        <v>565</v>
      </c>
    </row>
    <row r="909" spans="1:13" s="89" customFormat="1" x14ac:dyDescent="0.2">
      <c r="A909" s="43" t="s">
        <v>559</v>
      </c>
      <c r="B909" s="111">
        <v>6853.69</v>
      </c>
      <c r="C909" s="111">
        <v>45462.089</v>
      </c>
      <c r="D909" s="111">
        <v>7285.2629999999999</v>
      </c>
      <c r="E909" s="111">
        <v>52747.353000000003</v>
      </c>
      <c r="F909" s="111">
        <v>6133.2960000000003</v>
      </c>
      <c r="G909" s="111">
        <v>56746.883999999998</v>
      </c>
      <c r="H909" s="112">
        <f>H910+H911</f>
        <v>100.00001372634043</v>
      </c>
      <c r="I909" s="112">
        <f>I910+I911</f>
        <v>100</v>
      </c>
      <c r="J909" s="105">
        <f t="shared" si="165"/>
        <v>106.29694369018733</v>
      </c>
      <c r="K909" s="105">
        <f t="shared" si="166"/>
        <v>118.78218497851725</v>
      </c>
      <c r="L909" s="105">
        <f t="shared" si="166"/>
        <v>92.951981292928792</v>
      </c>
      <c r="M909" s="43" t="s">
        <v>560</v>
      </c>
    </row>
    <row r="910" spans="1:13" s="89" customFormat="1" x14ac:dyDescent="0.2">
      <c r="A910" s="47" t="s">
        <v>566</v>
      </c>
      <c r="B910" s="111">
        <v>237.249</v>
      </c>
      <c r="C910" s="111">
        <v>1744.412</v>
      </c>
      <c r="D910" s="111">
        <v>261.15600000000001</v>
      </c>
      <c r="E910" s="111">
        <v>2005.568</v>
      </c>
      <c r="F910" s="111">
        <v>469.57</v>
      </c>
      <c r="G910" s="111">
        <v>3902.942</v>
      </c>
      <c r="H910" s="112">
        <f>D910/D909*100</f>
        <v>3.5847161591832717</v>
      </c>
      <c r="I910" s="112">
        <f>E910/E909*100</f>
        <v>3.8022154400809458</v>
      </c>
      <c r="J910" s="105">
        <f t="shared" si="165"/>
        <v>110.07675480191699</v>
      </c>
      <c r="K910" s="105">
        <f t="shared" si="166"/>
        <v>55.615989096407361</v>
      </c>
      <c r="L910" s="105">
        <f t="shared" si="166"/>
        <v>51.386056979581042</v>
      </c>
      <c r="M910" s="47" t="s">
        <v>566</v>
      </c>
    </row>
    <row r="911" spans="1:13" s="89" customFormat="1" x14ac:dyDescent="0.2">
      <c r="A911" s="47" t="s">
        <v>567</v>
      </c>
      <c r="B911" s="111">
        <v>6616.4409999999998</v>
      </c>
      <c r="C911" s="111">
        <v>43717.678</v>
      </c>
      <c r="D911" s="111">
        <v>7024.1080000000002</v>
      </c>
      <c r="E911" s="111">
        <v>50741.785000000003</v>
      </c>
      <c r="F911" s="111">
        <v>5663.7259999999997</v>
      </c>
      <c r="G911" s="111">
        <v>52843.940999999999</v>
      </c>
      <c r="H911" s="112">
        <f>D911/D909*100</f>
        <v>96.415297567157154</v>
      </c>
      <c r="I911" s="112">
        <f>E911/E909*100</f>
        <v>96.197784559919057</v>
      </c>
      <c r="J911" s="105">
        <f t="shared" si="165"/>
        <v>106.16142424605614</v>
      </c>
      <c r="K911" s="105">
        <f t="shared" si="166"/>
        <v>124.01920573135072</v>
      </c>
      <c r="L911" s="105">
        <f t="shared" si="166"/>
        <v>96.021954532119409</v>
      </c>
      <c r="M911" s="47" t="s">
        <v>833</v>
      </c>
    </row>
    <row r="912" spans="1:13" s="89" customFormat="1" ht="33.75" x14ac:dyDescent="0.2">
      <c r="A912" s="42" t="s">
        <v>692</v>
      </c>
      <c r="B912" s="111"/>
      <c r="C912" s="111"/>
      <c r="D912" s="111"/>
      <c r="E912" s="111"/>
      <c r="F912" s="111"/>
      <c r="G912" s="111"/>
      <c r="H912" s="113"/>
      <c r="I912" s="113"/>
      <c r="J912" s="113"/>
      <c r="K912" s="113"/>
      <c r="L912" s="113"/>
      <c r="M912" s="42" t="s">
        <v>959</v>
      </c>
    </row>
    <row r="913" spans="1:13" s="89" customFormat="1" x14ac:dyDescent="0.2">
      <c r="A913" s="43" t="s">
        <v>557</v>
      </c>
      <c r="B913" s="111">
        <v>2394.1120000000001</v>
      </c>
      <c r="C913" s="111">
        <v>14383.352000000001</v>
      </c>
      <c r="D913" s="111">
        <v>2607.317</v>
      </c>
      <c r="E913" s="111">
        <v>16990.669999999998</v>
      </c>
      <c r="F913" s="111">
        <v>1844.4839999999999</v>
      </c>
      <c r="G913" s="111">
        <v>15760.044</v>
      </c>
      <c r="H913" s="112">
        <f>H914+H915</f>
        <v>100.00000000000001</v>
      </c>
      <c r="I913" s="112">
        <f>I914+I915</f>
        <v>100</v>
      </c>
      <c r="J913" s="105">
        <f t="shared" ref="J913:J918" si="167">D913/B913*100</f>
        <v>108.90538955571</v>
      </c>
      <c r="K913" s="105">
        <f t="shared" ref="K913:L918" si="168">D913/F913*100</f>
        <v>141.35752871805883</v>
      </c>
      <c r="L913" s="105">
        <f t="shared" si="168"/>
        <v>107.80851880870381</v>
      </c>
      <c r="M913" s="43" t="s">
        <v>558</v>
      </c>
    </row>
    <row r="914" spans="1:13" s="89" customFormat="1" x14ac:dyDescent="0.2">
      <c r="A914" s="47" t="s">
        <v>564</v>
      </c>
      <c r="B914" s="111">
        <v>39</v>
      </c>
      <c r="C914" s="111">
        <v>397</v>
      </c>
      <c r="D914" s="111">
        <v>39</v>
      </c>
      <c r="E914" s="111">
        <v>436</v>
      </c>
      <c r="F914" s="111">
        <v>29</v>
      </c>
      <c r="G914" s="111">
        <v>475</v>
      </c>
      <c r="H914" s="112">
        <f>D914/D913*100</f>
        <v>1.495790500349593</v>
      </c>
      <c r="I914" s="112">
        <f>E914/E913*100</f>
        <v>2.5661142262194492</v>
      </c>
      <c r="J914" s="105">
        <f t="shared" si="167"/>
        <v>100</v>
      </c>
      <c r="K914" s="105">
        <f t="shared" si="168"/>
        <v>134.48275862068965</v>
      </c>
      <c r="L914" s="105">
        <f t="shared" si="168"/>
        <v>91.78947368421052</v>
      </c>
      <c r="M914" s="47" t="s">
        <v>832</v>
      </c>
    </row>
    <row r="915" spans="1:13" s="89" customFormat="1" x14ac:dyDescent="0.2">
      <c r="A915" s="47" t="s">
        <v>565</v>
      </c>
      <c r="B915" s="111">
        <v>2355.1120000000001</v>
      </c>
      <c r="C915" s="111">
        <v>13986.352000000001</v>
      </c>
      <c r="D915" s="111">
        <v>2568.317</v>
      </c>
      <c r="E915" s="111">
        <v>16554.669999999998</v>
      </c>
      <c r="F915" s="111">
        <v>1815.4839999999999</v>
      </c>
      <c r="G915" s="111">
        <v>15285.044</v>
      </c>
      <c r="H915" s="112">
        <f>D915/D913*100</f>
        <v>98.504209499650415</v>
      </c>
      <c r="I915" s="112">
        <f>E915/E913*100</f>
        <v>97.433885773780545</v>
      </c>
      <c r="J915" s="105">
        <f t="shared" si="167"/>
        <v>109.05286033105857</v>
      </c>
      <c r="K915" s="105">
        <f t="shared" si="168"/>
        <v>141.4673442453913</v>
      </c>
      <c r="L915" s="105">
        <f t="shared" si="168"/>
        <v>108.30632872237724</v>
      </c>
      <c r="M915" s="47" t="s">
        <v>565</v>
      </c>
    </row>
    <row r="916" spans="1:13" s="89" customFormat="1" x14ac:dyDescent="0.2">
      <c r="A916" s="43" t="s">
        <v>559</v>
      </c>
      <c r="B916" s="111">
        <v>2394.1120000000001</v>
      </c>
      <c r="C916" s="111">
        <v>14383.352000000001</v>
      </c>
      <c r="D916" s="111">
        <v>2607.317</v>
      </c>
      <c r="E916" s="111">
        <v>16990.669999999998</v>
      </c>
      <c r="F916" s="111">
        <v>1844.4839999999999</v>
      </c>
      <c r="G916" s="111">
        <v>15760.044</v>
      </c>
      <c r="H916" s="112">
        <f>H917+H918</f>
        <v>100</v>
      </c>
      <c r="I916" s="112">
        <f>I917+I918</f>
        <v>99.999994114416921</v>
      </c>
      <c r="J916" s="105">
        <f t="shared" si="167"/>
        <v>108.90538955571</v>
      </c>
      <c r="K916" s="105">
        <f t="shared" si="168"/>
        <v>141.35752871805883</v>
      </c>
      <c r="L916" s="105">
        <f t="shared" si="168"/>
        <v>107.80851880870381</v>
      </c>
      <c r="M916" s="43" t="s">
        <v>560</v>
      </c>
    </row>
    <row r="917" spans="1:13" s="89" customFormat="1" x14ac:dyDescent="0.2">
      <c r="A917" s="47" t="s">
        <v>566</v>
      </c>
      <c r="B917" s="111">
        <v>101.246</v>
      </c>
      <c r="C917" s="111">
        <v>461.702</v>
      </c>
      <c r="D917" s="111">
        <v>112.97799999999999</v>
      </c>
      <c r="E917" s="111">
        <v>574.67999999999995</v>
      </c>
      <c r="F917" s="111">
        <v>174.45500000000001</v>
      </c>
      <c r="G917" s="111">
        <v>1457.5989999999999</v>
      </c>
      <c r="H917" s="112">
        <f>D917/D916*100</f>
        <v>4.333113311499905</v>
      </c>
      <c r="I917" s="112">
        <f>E917/E916*100</f>
        <v>3.382326888816038</v>
      </c>
      <c r="J917" s="105">
        <f t="shared" si="167"/>
        <v>111.5876182762776</v>
      </c>
      <c r="K917" s="105">
        <f t="shared" si="168"/>
        <v>64.760539967326807</v>
      </c>
      <c r="L917" s="105">
        <f t="shared" si="168"/>
        <v>39.426481494567433</v>
      </c>
      <c r="M917" s="47" t="s">
        <v>566</v>
      </c>
    </row>
    <row r="918" spans="1:13" s="89" customFormat="1" x14ac:dyDescent="0.2">
      <c r="A918" s="47" t="s">
        <v>567</v>
      </c>
      <c r="B918" s="111">
        <v>2292.8670000000002</v>
      </c>
      <c r="C918" s="111">
        <v>13921.65</v>
      </c>
      <c r="D918" s="111">
        <v>2494.3389999999999</v>
      </c>
      <c r="E918" s="111">
        <v>16415.989000000001</v>
      </c>
      <c r="F918" s="111">
        <v>1670.029</v>
      </c>
      <c r="G918" s="111">
        <v>14302.445</v>
      </c>
      <c r="H918" s="112">
        <f>D918/D916*100</f>
        <v>95.666886688500099</v>
      </c>
      <c r="I918" s="112">
        <f>E918/E916*100</f>
        <v>96.617667225600883</v>
      </c>
      <c r="J918" s="105">
        <f t="shared" si="167"/>
        <v>108.78690303449785</v>
      </c>
      <c r="K918" s="105">
        <f t="shared" si="168"/>
        <v>149.35902310678438</v>
      </c>
      <c r="L918" s="105">
        <f t="shared" si="168"/>
        <v>114.77750132931818</v>
      </c>
      <c r="M918" s="47" t="s">
        <v>833</v>
      </c>
    </row>
    <row r="919" spans="1:13" s="89" customFormat="1" ht="33.75" x14ac:dyDescent="0.2">
      <c r="A919" s="42" t="s">
        <v>693</v>
      </c>
      <c r="B919" s="111"/>
      <c r="C919" s="111"/>
      <c r="D919" s="111"/>
      <c r="E919" s="111"/>
      <c r="F919" s="111"/>
      <c r="G919" s="111"/>
      <c r="H919" s="113"/>
      <c r="I919" s="113"/>
      <c r="J919" s="113"/>
      <c r="K919" s="113"/>
      <c r="L919" s="113"/>
      <c r="M919" s="42" t="s">
        <v>960</v>
      </c>
    </row>
    <row r="920" spans="1:13" s="89" customFormat="1" x14ac:dyDescent="0.2">
      <c r="A920" s="43" t="s">
        <v>557</v>
      </c>
      <c r="B920" s="111">
        <v>462.92700000000002</v>
      </c>
      <c r="C920" s="111">
        <v>4281.8050000000003</v>
      </c>
      <c r="D920" s="111">
        <v>486.39499999999998</v>
      </c>
      <c r="E920" s="111">
        <v>4768.2</v>
      </c>
      <c r="F920" s="111">
        <v>516.01599999999996</v>
      </c>
      <c r="G920" s="111">
        <v>6428.018</v>
      </c>
      <c r="H920" s="112">
        <f>H921+H922</f>
        <v>100</v>
      </c>
      <c r="I920" s="112">
        <f>I921+I922</f>
        <v>100.00000000000001</v>
      </c>
      <c r="J920" s="105">
        <f>D920/B920*100</f>
        <v>105.06948179734601</v>
      </c>
      <c r="K920" s="105">
        <f t="shared" ref="K920:L923" si="169">D920/F920*100</f>
        <v>94.259674118631992</v>
      </c>
      <c r="L920" s="105">
        <f t="shared" si="169"/>
        <v>74.178385934824703</v>
      </c>
      <c r="M920" s="43" t="s">
        <v>558</v>
      </c>
    </row>
    <row r="921" spans="1:13" s="89" customFormat="1" x14ac:dyDescent="0.2">
      <c r="A921" s="47" t="s">
        <v>564</v>
      </c>
      <c r="B921" s="111">
        <v>2</v>
      </c>
      <c r="C921" s="111">
        <v>24</v>
      </c>
      <c r="D921" s="111">
        <v>2</v>
      </c>
      <c r="E921" s="111">
        <v>26</v>
      </c>
      <c r="F921" s="111">
        <v>3</v>
      </c>
      <c r="G921" s="111">
        <v>22</v>
      </c>
      <c r="H921" s="112">
        <f>D921/D920*100</f>
        <v>0.41118843738114086</v>
      </c>
      <c r="I921" s="112">
        <f>E921/E920*100</f>
        <v>0.54527914097563024</v>
      </c>
      <c r="J921" s="105">
        <f>D921/B921*100</f>
        <v>100</v>
      </c>
      <c r="K921" s="105">
        <f t="shared" si="169"/>
        <v>66.666666666666657</v>
      </c>
      <c r="L921" s="105">
        <f t="shared" si="169"/>
        <v>118.18181818181819</v>
      </c>
      <c r="M921" s="47" t="s">
        <v>832</v>
      </c>
    </row>
    <row r="922" spans="1:13" s="89" customFormat="1" x14ac:dyDescent="0.2">
      <c r="A922" s="47" t="s">
        <v>565</v>
      </c>
      <c r="B922" s="111">
        <v>460.92700000000002</v>
      </c>
      <c r="C922" s="111">
        <v>4257.8050000000003</v>
      </c>
      <c r="D922" s="111">
        <v>484.39499999999998</v>
      </c>
      <c r="E922" s="111">
        <v>4742.2</v>
      </c>
      <c r="F922" s="111">
        <v>513.01599999999996</v>
      </c>
      <c r="G922" s="111">
        <v>6406.018</v>
      </c>
      <c r="H922" s="112">
        <f>D922/D920*100</f>
        <v>99.588811562618858</v>
      </c>
      <c r="I922" s="112">
        <f>E922/E920*100</f>
        <v>99.454720859024377</v>
      </c>
      <c r="J922" s="105">
        <f>D922/B922*100</f>
        <v>105.09147869402314</v>
      </c>
      <c r="K922" s="105">
        <f t="shared" si="169"/>
        <v>94.421031702714927</v>
      </c>
      <c r="L922" s="105">
        <f t="shared" si="169"/>
        <v>74.027266236217244</v>
      </c>
      <c r="M922" s="47" t="s">
        <v>565</v>
      </c>
    </row>
    <row r="923" spans="1:13" s="89" customFormat="1" x14ac:dyDescent="0.2">
      <c r="A923" s="43" t="s">
        <v>559</v>
      </c>
      <c r="B923" s="111">
        <v>462.92700000000002</v>
      </c>
      <c r="C923" s="111">
        <v>4281.8050000000003</v>
      </c>
      <c r="D923" s="111">
        <v>486.39499999999998</v>
      </c>
      <c r="E923" s="111">
        <v>4768.2</v>
      </c>
      <c r="F923" s="111">
        <v>516.01599999999996</v>
      </c>
      <c r="G923" s="111">
        <v>6428.018</v>
      </c>
      <c r="H923" s="112">
        <f>H924+H925</f>
        <v>100</v>
      </c>
      <c r="I923" s="112">
        <f>I924+I925</f>
        <v>100</v>
      </c>
      <c r="J923" s="105">
        <f>D923/B923*100</f>
        <v>105.06948179734601</v>
      </c>
      <c r="K923" s="105">
        <f t="shared" si="169"/>
        <v>94.259674118631992</v>
      </c>
      <c r="L923" s="105">
        <f t="shared" si="169"/>
        <v>74.178385934824703</v>
      </c>
      <c r="M923" s="43" t="s">
        <v>560</v>
      </c>
    </row>
    <row r="924" spans="1:13" s="89" customFormat="1" x14ac:dyDescent="0.2">
      <c r="A924" s="47" t="s">
        <v>566</v>
      </c>
      <c r="B924" s="111">
        <v>7.984</v>
      </c>
      <c r="C924" s="111">
        <v>74.622</v>
      </c>
      <c r="D924" s="111">
        <v>25.202999999999999</v>
      </c>
      <c r="E924" s="111">
        <v>99.825000000000003</v>
      </c>
      <c r="F924" s="111">
        <v>8.8989999999999991</v>
      </c>
      <c r="G924" s="111">
        <v>146.977</v>
      </c>
      <c r="H924" s="112">
        <f>D924/D923*100</f>
        <v>5.1815910936584464</v>
      </c>
      <c r="I924" s="112">
        <f>E924/E923*100</f>
        <v>2.0935573172266264</v>
      </c>
      <c r="J924" s="106">
        <f>D924/B924</f>
        <v>3.156688376753507</v>
      </c>
      <c r="K924" s="106">
        <f>D924/F924</f>
        <v>2.8321159680863022</v>
      </c>
      <c r="L924" s="105">
        <f>E924/G924*100</f>
        <v>67.918790014764213</v>
      </c>
      <c r="M924" s="47" t="s">
        <v>566</v>
      </c>
    </row>
    <row r="925" spans="1:13" s="89" customFormat="1" x14ac:dyDescent="0.2">
      <c r="A925" s="47" t="s">
        <v>567</v>
      </c>
      <c r="B925" s="111">
        <v>454.94400000000002</v>
      </c>
      <c r="C925" s="111">
        <v>4207.183</v>
      </c>
      <c r="D925" s="111">
        <v>461.19200000000001</v>
      </c>
      <c r="E925" s="111">
        <v>4668.375</v>
      </c>
      <c r="F925" s="111">
        <v>507.11599999999999</v>
      </c>
      <c r="G925" s="111">
        <v>6281.0420000000004</v>
      </c>
      <c r="H925" s="112">
        <f>D925/D923*100</f>
        <v>94.81840890634156</v>
      </c>
      <c r="I925" s="112">
        <f>E925/E923*100</f>
        <v>97.906442682773374</v>
      </c>
      <c r="J925" s="105">
        <f>D925/B925*100</f>
        <v>101.37335584159808</v>
      </c>
      <c r="K925" s="105">
        <f>D925/F925*100</f>
        <v>90.944083799367405</v>
      </c>
      <c r="L925" s="105">
        <f>E925/G925*100</f>
        <v>74.324849284561381</v>
      </c>
      <c r="M925" s="47" t="s">
        <v>833</v>
      </c>
    </row>
    <row r="926" spans="1:13" s="89" customFormat="1" ht="22.5" x14ac:dyDescent="0.2">
      <c r="A926" s="42" t="s">
        <v>694</v>
      </c>
      <c r="B926" s="111"/>
      <c r="C926" s="111"/>
      <c r="D926" s="111"/>
      <c r="E926" s="111"/>
      <c r="F926" s="111"/>
      <c r="G926" s="111"/>
      <c r="H926" s="113"/>
      <c r="I926" s="113"/>
      <c r="J926" s="113"/>
      <c r="K926" s="113"/>
      <c r="L926" s="113"/>
      <c r="M926" s="42" t="s">
        <v>961</v>
      </c>
    </row>
    <row r="927" spans="1:13" s="89" customFormat="1" x14ac:dyDescent="0.2">
      <c r="A927" s="43" t="s">
        <v>557</v>
      </c>
      <c r="B927" s="111">
        <v>386.68799999999999</v>
      </c>
      <c r="C927" s="111">
        <v>3867.2869999999998</v>
      </c>
      <c r="D927" s="111">
        <v>430.74099999999999</v>
      </c>
      <c r="E927" s="111">
        <v>4298.0280000000002</v>
      </c>
      <c r="F927" s="111">
        <v>421.73500000000001</v>
      </c>
      <c r="G927" s="111">
        <v>5573.4080000000004</v>
      </c>
      <c r="H927" s="112">
        <f>H928+H929</f>
        <v>100</v>
      </c>
      <c r="I927" s="112">
        <f>I928+I929</f>
        <v>100</v>
      </c>
      <c r="J927" s="105">
        <f>D927/B927*100</f>
        <v>111.39238869579609</v>
      </c>
      <c r="K927" s="105">
        <f t="shared" ref="K927:L930" si="170">D927/F927*100</f>
        <v>102.13546421330931</v>
      </c>
      <c r="L927" s="105">
        <f t="shared" si="170"/>
        <v>77.116694130413563</v>
      </c>
      <c r="M927" s="43" t="s">
        <v>558</v>
      </c>
    </row>
    <row r="928" spans="1:13" s="89" customFormat="1" x14ac:dyDescent="0.2">
      <c r="A928" s="47" t="s">
        <v>564</v>
      </c>
      <c r="B928" s="111">
        <v>0</v>
      </c>
      <c r="C928" s="111">
        <v>1</v>
      </c>
      <c r="D928" s="111">
        <v>0</v>
      </c>
      <c r="E928" s="111">
        <v>1</v>
      </c>
      <c r="F928" s="111">
        <v>1</v>
      </c>
      <c r="G928" s="111">
        <v>4</v>
      </c>
      <c r="H928" s="112">
        <f>D928/D927*100</f>
        <v>0</v>
      </c>
      <c r="I928" s="112">
        <f>E928/E927*100</f>
        <v>2.3266484071299675E-2</v>
      </c>
      <c r="J928" s="105">
        <v>0</v>
      </c>
      <c r="K928" s="105">
        <f t="shared" si="170"/>
        <v>0</v>
      </c>
      <c r="L928" s="105">
        <f t="shared" si="170"/>
        <v>25</v>
      </c>
      <c r="M928" s="47" t="s">
        <v>832</v>
      </c>
    </row>
    <row r="929" spans="1:13" s="89" customFormat="1" x14ac:dyDescent="0.2">
      <c r="A929" s="47" t="s">
        <v>565</v>
      </c>
      <c r="B929" s="111">
        <v>386.68799999999999</v>
      </c>
      <c r="C929" s="111">
        <v>3866.2869999999998</v>
      </c>
      <c r="D929" s="111">
        <v>430.74099999999999</v>
      </c>
      <c r="E929" s="111">
        <v>4297.0280000000002</v>
      </c>
      <c r="F929" s="111">
        <v>420.73500000000001</v>
      </c>
      <c r="G929" s="111">
        <v>5569.4080000000004</v>
      </c>
      <c r="H929" s="112">
        <f>D929/D927*100</f>
        <v>100</v>
      </c>
      <c r="I929" s="112">
        <f>E929/E927*100</f>
        <v>99.9767335159287</v>
      </c>
      <c r="J929" s="105">
        <f>D929/B929*100</f>
        <v>111.39238869579609</v>
      </c>
      <c r="K929" s="105">
        <f t="shared" si="170"/>
        <v>102.37821906901017</v>
      </c>
      <c r="L929" s="105">
        <f t="shared" si="170"/>
        <v>77.154124819011287</v>
      </c>
      <c r="M929" s="47" t="s">
        <v>565</v>
      </c>
    </row>
    <row r="930" spans="1:13" s="89" customFormat="1" x14ac:dyDescent="0.2">
      <c r="A930" s="43" t="s">
        <v>559</v>
      </c>
      <c r="B930" s="111">
        <v>386.68799999999999</v>
      </c>
      <c r="C930" s="111">
        <v>3867.2869999999998</v>
      </c>
      <c r="D930" s="111">
        <v>430.74099999999999</v>
      </c>
      <c r="E930" s="111">
        <v>4298.0280000000002</v>
      </c>
      <c r="F930" s="111">
        <v>421.73500000000001</v>
      </c>
      <c r="G930" s="111">
        <v>5573.4080000000004</v>
      </c>
      <c r="H930" s="112">
        <f>H931+H932</f>
        <v>99.999999999999986</v>
      </c>
      <c r="I930" s="112">
        <f>I931+I932</f>
        <v>100</v>
      </c>
      <c r="J930" s="105">
        <f>D930/B930*100</f>
        <v>111.39238869579609</v>
      </c>
      <c r="K930" s="105">
        <f t="shared" si="170"/>
        <v>102.13546421330931</v>
      </c>
      <c r="L930" s="105">
        <f t="shared" si="170"/>
        <v>77.116694130413563</v>
      </c>
      <c r="M930" s="43" t="s">
        <v>560</v>
      </c>
    </row>
    <row r="931" spans="1:13" s="89" customFormat="1" x14ac:dyDescent="0.2">
      <c r="A931" s="47" t="s">
        <v>566</v>
      </c>
      <c r="B931" s="111">
        <v>7.9790000000000001</v>
      </c>
      <c r="C931" s="111">
        <v>71.414000000000001</v>
      </c>
      <c r="D931" s="111">
        <v>24.835999999999999</v>
      </c>
      <c r="E931" s="111">
        <v>96.25</v>
      </c>
      <c r="F931" s="111">
        <v>8.3849999999999998</v>
      </c>
      <c r="G931" s="111">
        <v>132.53399999999999</v>
      </c>
      <c r="H931" s="112">
        <f>D931/D930*100</f>
        <v>5.7658778709247551</v>
      </c>
      <c r="I931" s="112">
        <f>E931/E930*100</f>
        <v>2.2393990918625937</v>
      </c>
      <c r="J931" s="106">
        <f>D931/B931</f>
        <v>3.1126707607469606</v>
      </c>
      <c r="K931" s="106">
        <f>D931/F931</f>
        <v>2.9619558735837805</v>
      </c>
      <c r="L931" s="105">
        <f>E931/G931*100</f>
        <v>72.622874130411816</v>
      </c>
      <c r="M931" s="47" t="s">
        <v>566</v>
      </c>
    </row>
    <row r="932" spans="1:13" s="89" customFormat="1" x14ac:dyDescent="0.2">
      <c r="A932" s="47" t="s">
        <v>567</v>
      </c>
      <c r="B932" s="111">
        <v>378.709</v>
      </c>
      <c r="C932" s="111">
        <v>3795.873</v>
      </c>
      <c r="D932" s="111">
        <v>405.90499999999997</v>
      </c>
      <c r="E932" s="111">
        <v>4201.7780000000002</v>
      </c>
      <c r="F932" s="111">
        <v>413.34899999999999</v>
      </c>
      <c r="G932" s="111">
        <v>5440.875</v>
      </c>
      <c r="H932" s="112">
        <f>D932/D930*100</f>
        <v>94.234122129075232</v>
      </c>
      <c r="I932" s="112">
        <f>E932/E930*100</f>
        <v>97.760600908137405</v>
      </c>
      <c r="J932" s="105">
        <f>D932/B932*100</f>
        <v>107.18123942129709</v>
      </c>
      <c r="K932" s="105">
        <f>D932/F932*100</f>
        <v>98.19910051796424</v>
      </c>
      <c r="L932" s="105">
        <f>E932/G932*100</f>
        <v>77.226144691800485</v>
      </c>
      <c r="M932" s="47" t="s">
        <v>833</v>
      </c>
    </row>
    <row r="933" spans="1:13" s="89" customFormat="1" ht="56.25" x14ac:dyDescent="0.2">
      <c r="A933" s="42" t="s">
        <v>695</v>
      </c>
      <c r="B933" s="111"/>
      <c r="C933" s="111"/>
      <c r="D933" s="111"/>
      <c r="E933" s="111"/>
      <c r="F933" s="111"/>
      <c r="G933" s="111"/>
      <c r="H933" s="113"/>
      <c r="I933" s="113"/>
      <c r="J933" s="113"/>
      <c r="K933" s="113"/>
      <c r="L933" s="113"/>
      <c r="M933" s="42" t="s">
        <v>962</v>
      </c>
    </row>
    <row r="934" spans="1:13" s="89" customFormat="1" x14ac:dyDescent="0.2">
      <c r="A934" s="43" t="s">
        <v>557</v>
      </c>
      <c r="B934" s="111">
        <v>985.12099999999998</v>
      </c>
      <c r="C934" s="111">
        <v>8204.6810000000005</v>
      </c>
      <c r="D934" s="111">
        <v>1089.1300000000001</v>
      </c>
      <c r="E934" s="111">
        <v>9293.81</v>
      </c>
      <c r="F934" s="111">
        <v>983.91600000000005</v>
      </c>
      <c r="G934" s="111">
        <v>9794.1219999999994</v>
      </c>
      <c r="H934" s="112">
        <f>H935+H936</f>
        <v>99.999908183596062</v>
      </c>
      <c r="I934" s="112">
        <f>I935+I936</f>
        <v>100.00001075984983</v>
      </c>
      <c r="J934" s="105">
        <f t="shared" ref="J934:J939" si="171">D934/B934*100</f>
        <v>110.55799236845019</v>
      </c>
      <c r="K934" s="105">
        <f t="shared" ref="K934:L939" si="172">D934/F934*100</f>
        <v>110.6933925253782</v>
      </c>
      <c r="L934" s="105">
        <f t="shared" si="172"/>
        <v>94.891711579659727</v>
      </c>
      <c r="M934" s="43" t="s">
        <v>558</v>
      </c>
    </row>
    <row r="935" spans="1:13" s="89" customFormat="1" x14ac:dyDescent="0.2">
      <c r="A935" s="47" t="s">
        <v>564</v>
      </c>
      <c r="B935" s="111">
        <v>461.416</v>
      </c>
      <c r="C935" s="111">
        <v>3643.5819999999999</v>
      </c>
      <c r="D935" s="111">
        <v>486.416</v>
      </c>
      <c r="E935" s="111">
        <v>4129.9989999999998</v>
      </c>
      <c r="F935" s="111">
        <v>342</v>
      </c>
      <c r="G935" s="111">
        <v>3494</v>
      </c>
      <c r="H935" s="112">
        <f>D935/D934*100</f>
        <v>44.660967928530106</v>
      </c>
      <c r="I935" s="112">
        <f>E935/E934*100</f>
        <v>44.438169060912585</v>
      </c>
      <c r="J935" s="105">
        <f t="shared" si="171"/>
        <v>105.41810427033307</v>
      </c>
      <c r="K935" s="105">
        <f t="shared" si="172"/>
        <v>142.22690058479532</v>
      </c>
      <c r="L935" s="105">
        <f t="shared" si="172"/>
        <v>118.20260446479678</v>
      </c>
      <c r="M935" s="47" t="s">
        <v>832</v>
      </c>
    </row>
    <row r="936" spans="1:13" s="89" customFormat="1" x14ac:dyDescent="0.2">
      <c r="A936" s="47" t="s">
        <v>565</v>
      </c>
      <c r="B936" s="111">
        <v>523.70500000000004</v>
      </c>
      <c r="C936" s="111">
        <v>4561.098</v>
      </c>
      <c r="D936" s="111">
        <v>602.71299999999997</v>
      </c>
      <c r="E936" s="111">
        <v>5163.8119999999999</v>
      </c>
      <c r="F936" s="111">
        <v>641.91600000000005</v>
      </c>
      <c r="G936" s="111">
        <v>6300.1220000000003</v>
      </c>
      <c r="H936" s="112">
        <f>D936/D934*100</f>
        <v>55.338940255065964</v>
      </c>
      <c r="I936" s="112">
        <f>E936/E934*100</f>
        <v>55.561841698937251</v>
      </c>
      <c r="J936" s="105">
        <f t="shared" si="171"/>
        <v>115.08635586828461</v>
      </c>
      <c r="K936" s="105">
        <f t="shared" si="172"/>
        <v>93.892814636182919</v>
      </c>
      <c r="L936" s="105">
        <f t="shared" si="172"/>
        <v>81.963682608051087</v>
      </c>
      <c r="M936" s="47" t="s">
        <v>565</v>
      </c>
    </row>
    <row r="937" spans="1:13" s="89" customFormat="1" x14ac:dyDescent="0.2">
      <c r="A937" s="43" t="s">
        <v>559</v>
      </c>
      <c r="B937" s="111">
        <v>985.12099999999998</v>
      </c>
      <c r="C937" s="111">
        <v>8204.6810000000005</v>
      </c>
      <c r="D937" s="111">
        <v>1089.1300000000001</v>
      </c>
      <c r="E937" s="111">
        <v>9293.81</v>
      </c>
      <c r="F937" s="111">
        <v>983.91600000000005</v>
      </c>
      <c r="G937" s="111">
        <v>9794.1219999999994</v>
      </c>
      <c r="H937" s="112">
        <f>H938+H939</f>
        <v>99.999999999999986</v>
      </c>
      <c r="I937" s="112">
        <f>I938+I939</f>
        <v>100</v>
      </c>
      <c r="J937" s="105">
        <f t="shared" si="171"/>
        <v>110.55799236845019</v>
      </c>
      <c r="K937" s="105">
        <f t="shared" si="172"/>
        <v>110.6933925253782</v>
      </c>
      <c r="L937" s="105">
        <f t="shared" si="172"/>
        <v>94.891711579659727</v>
      </c>
      <c r="M937" s="43" t="s">
        <v>560</v>
      </c>
    </row>
    <row r="938" spans="1:13" s="89" customFormat="1" x14ac:dyDescent="0.2">
      <c r="A938" s="47" t="s">
        <v>566</v>
      </c>
      <c r="B938" s="111">
        <v>24.25</v>
      </c>
      <c r="C938" s="111">
        <v>659.06700000000001</v>
      </c>
      <c r="D938" s="111">
        <v>16.138999999999999</v>
      </c>
      <c r="E938" s="111">
        <v>675.20600000000002</v>
      </c>
      <c r="F938" s="111">
        <v>220.006</v>
      </c>
      <c r="G938" s="111">
        <v>1670.29</v>
      </c>
      <c r="H938" s="112">
        <f>D938/D937*100</f>
        <v>1.4818249428442885</v>
      </c>
      <c r="I938" s="112">
        <f>E938/E937*100</f>
        <v>7.2651151680527146</v>
      </c>
      <c r="J938" s="105">
        <f t="shared" si="171"/>
        <v>66.552577319587627</v>
      </c>
      <c r="K938" s="105">
        <f t="shared" si="172"/>
        <v>7.3357090261174696</v>
      </c>
      <c r="L938" s="105">
        <f t="shared" si="172"/>
        <v>40.424477186596341</v>
      </c>
      <c r="M938" s="47" t="s">
        <v>566</v>
      </c>
    </row>
    <row r="939" spans="1:13" s="89" customFormat="1" x14ac:dyDescent="0.2">
      <c r="A939" s="47" t="s">
        <v>567</v>
      </c>
      <c r="B939" s="111">
        <v>960.87099999999998</v>
      </c>
      <c r="C939" s="111">
        <v>7545.6139999999996</v>
      </c>
      <c r="D939" s="111">
        <v>1072.991</v>
      </c>
      <c r="E939" s="111">
        <v>8618.6039999999994</v>
      </c>
      <c r="F939" s="111">
        <v>763.91099999999994</v>
      </c>
      <c r="G939" s="111">
        <v>8123.8320000000003</v>
      </c>
      <c r="H939" s="112">
        <f>D939/D937*100</f>
        <v>98.518175057155702</v>
      </c>
      <c r="I939" s="112">
        <f>E939/E937*100</f>
        <v>92.734884831947284</v>
      </c>
      <c r="J939" s="105">
        <f t="shared" si="171"/>
        <v>111.66857986139658</v>
      </c>
      <c r="K939" s="105">
        <f t="shared" si="172"/>
        <v>140.46021067899272</v>
      </c>
      <c r="L939" s="105">
        <f t="shared" si="172"/>
        <v>106.0903770535875</v>
      </c>
      <c r="M939" s="47" t="s">
        <v>833</v>
      </c>
    </row>
    <row r="940" spans="1:13" s="89" customFormat="1" ht="33.75" x14ac:dyDescent="0.2">
      <c r="A940" s="42" t="s">
        <v>696</v>
      </c>
      <c r="B940" s="111"/>
      <c r="C940" s="111"/>
      <c r="D940" s="111"/>
      <c r="E940" s="111"/>
      <c r="F940" s="111"/>
      <c r="G940" s="111"/>
      <c r="H940" s="113"/>
      <c r="I940" s="113"/>
      <c r="J940" s="113"/>
      <c r="K940" s="113"/>
      <c r="L940" s="113"/>
      <c r="M940" s="42" t="s">
        <v>963</v>
      </c>
    </row>
    <row r="941" spans="1:13" s="89" customFormat="1" x14ac:dyDescent="0.2">
      <c r="A941" s="43" t="s">
        <v>557</v>
      </c>
      <c r="B941" s="111">
        <v>2281.3389999999999</v>
      </c>
      <c r="C941" s="111">
        <v>16182.007</v>
      </c>
      <c r="D941" s="111">
        <v>2370.8560000000002</v>
      </c>
      <c r="E941" s="111">
        <v>18552.862000000001</v>
      </c>
      <c r="F941" s="111">
        <v>2856.8270000000002</v>
      </c>
      <c r="G941" s="111">
        <v>20148.931</v>
      </c>
      <c r="H941" s="112">
        <f>H942+H943</f>
        <v>99.999957821141393</v>
      </c>
      <c r="I941" s="112">
        <f>I942+I943</f>
        <v>100.00000539000396</v>
      </c>
      <c r="J941" s="105">
        <f t="shared" ref="J941:J946" si="173">D941/B941*100</f>
        <v>103.9238797916487</v>
      </c>
      <c r="K941" s="105">
        <f t="shared" ref="K941:L944" si="174">D941/F941*100</f>
        <v>82.989134448813317</v>
      </c>
      <c r="L941" s="105">
        <f t="shared" si="174"/>
        <v>92.078641789978832</v>
      </c>
      <c r="M941" s="43" t="s">
        <v>558</v>
      </c>
    </row>
    <row r="942" spans="1:13" s="89" customFormat="1" x14ac:dyDescent="0.2">
      <c r="A942" s="47" t="s">
        <v>564</v>
      </c>
      <c r="B942" s="111">
        <v>969.66600000000005</v>
      </c>
      <c r="C942" s="111">
        <v>7012.8320000000003</v>
      </c>
      <c r="D942" s="111">
        <v>977.66600000000005</v>
      </c>
      <c r="E942" s="111">
        <v>7990.4989999999998</v>
      </c>
      <c r="F942" s="111">
        <v>1467.5</v>
      </c>
      <c r="G942" s="111">
        <v>11532.5</v>
      </c>
      <c r="H942" s="112">
        <f>D942/D941*100</f>
        <v>41.23683597822896</v>
      </c>
      <c r="I942" s="112">
        <f>E942/E941*100</f>
        <v>43.068821403403959</v>
      </c>
      <c r="J942" s="105">
        <f t="shared" si="173"/>
        <v>100.82502634927903</v>
      </c>
      <c r="K942" s="105">
        <f t="shared" si="174"/>
        <v>66.621192504258957</v>
      </c>
      <c r="L942" s="105">
        <f t="shared" si="174"/>
        <v>69.286789507912417</v>
      </c>
      <c r="M942" s="47" t="s">
        <v>832</v>
      </c>
    </row>
    <row r="943" spans="1:13" s="89" customFormat="1" x14ac:dyDescent="0.2">
      <c r="A943" s="47" t="s">
        <v>565</v>
      </c>
      <c r="B943" s="111">
        <v>1311.672</v>
      </c>
      <c r="C943" s="111">
        <v>9169.1749999999993</v>
      </c>
      <c r="D943" s="111">
        <v>1393.1890000000001</v>
      </c>
      <c r="E943" s="111">
        <v>10562.364</v>
      </c>
      <c r="F943" s="111">
        <v>1389.327</v>
      </c>
      <c r="G943" s="111">
        <v>8616.4310000000005</v>
      </c>
      <c r="H943" s="112">
        <f>D943/D941*100</f>
        <v>58.763121842912433</v>
      </c>
      <c r="I943" s="112">
        <f>E943/E941*100</f>
        <v>56.931183986600011</v>
      </c>
      <c r="J943" s="105">
        <f t="shared" si="173"/>
        <v>106.21473966052488</v>
      </c>
      <c r="K943" s="105">
        <f t="shared" si="174"/>
        <v>100.27797631515116</v>
      </c>
      <c r="L943" s="105">
        <f t="shared" si="174"/>
        <v>122.58397937614771</v>
      </c>
      <c r="M943" s="47" t="s">
        <v>565</v>
      </c>
    </row>
    <row r="944" spans="1:13" s="89" customFormat="1" x14ac:dyDescent="0.2">
      <c r="A944" s="43" t="s">
        <v>559</v>
      </c>
      <c r="B944" s="111">
        <v>2281.3389999999999</v>
      </c>
      <c r="C944" s="111">
        <v>16182.007</v>
      </c>
      <c r="D944" s="111">
        <v>2370.8560000000002</v>
      </c>
      <c r="E944" s="111">
        <v>18552.862000000001</v>
      </c>
      <c r="F944" s="111">
        <v>2856.8270000000002</v>
      </c>
      <c r="G944" s="111">
        <v>20148.931</v>
      </c>
      <c r="H944" s="112">
        <f>H945+H946</f>
        <v>100</v>
      </c>
      <c r="I944" s="112">
        <f>I945+I946</f>
        <v>100</v>
      </c>
      <c r="J944" s="105">
        <f t="shared" si="173"/>
        <v>103.9238797916487</v>
      </c>
      <c r="K944" s="105">
        <f t="shared" si="174"/>
        <v>82.989134448813317</v>
      </c>
      <c r="L944" s="105">
        <f t="shared" si="174"/>
        <v>92.078641789978832</v>
      </c>
      <c r="M944" s="43" t="s">
        <v>560</v>
      </c>
    </row>
    <row r="945" spans="1:13" s="89" customFormat="1" x14ac:dyDescent="0.2">
      <c r="A945" s="47" t="s">
        <v>566</v>
      </c>
      <c r="B945" s="111">
        <v>245.64599999999999</v>
      </c>
      <c r="C945" s="111">
        <v>989.15</v>
      </c>
      <c r="D945" s="111">
        <v>167.15799999999999</v>
      </c>
      <c r="E945" s="111">
        <v>1156.308</v>
      </c>
      <c r="F945" s="111">
        <v>69.025000000000006</v>
      </c>
      <c r="G945" s="111">
        <v>555.803</v>
      </c>
      <c r="H945" s="112">
        <f>D945/D944*100</f>
        <v>7.0505336469190869</v>
      </c>
      <c r="I945" s="112">
        <f>E945/E944*100</f>
        <v>6.2325047208349842</v>
      </c>
      <c r="J945" s="105">
        <f t="shared" si="173"/>
        <v>68.048329710233418</v>
      </c>
      <c r="K945" s="106">
        <f>D945/F945</f>
        <v>2.4217022817819625</v>
      </c>
      <c r="L945" s="106">
        <f>E945/G945</f>
        <v>2.0804277774679156</v>
      </c>
      <c r="M945" s="47" t="s">
        <v>566</v>
      </c>
    </row>
    <row r="946" spans="1:13" s="89" customFormat="1" x14ac:dyDescent="0.2">
      <c r="A946" s="47" t="s">
        <v>567</v>
      </c>
      <c r="B946" s="111">
        <v>2035.693</v>
      </c>
      <c r="C946" s="111">
        <v>15192.857</v>
      </c>
      <c r="D946" s="111">
        <v>2203.6979999999999</v>
      </c>
      <c r="E946" s="111">
        <v>17396.554</v>
      </c>
      <c r="F946" s="111">
        <v>2787.8029999999999</v>
      </c>
      <c r="G946" s="111">
        <v>19593.128000000001</v>
      </c>
      <c r="H946" s="112">
        <f>D946/D944*100</f>
        <v>92.949466353080908</v>
      </c>
      <c r="I946" s="112">
        <f>E946/E944*100</f>
        <v>93.767495279165018</v>
      </c>
      <c r="J946" s="105">
        <f t="shared" si="173"/>
        <v>108.25296348712699</v>
      </c>
      <c r="K946" s="105">
        <f>D946/F946*100</f>
        <v>79.047838028727284</v>
      </c>
      <c r="L946" s="105">
        <f>E946/G946*100</f>
        <v>88.789059102762963</v>
      </c>
      <c r="M946" s="47" t="s">
        <v>833</v>
      </c>
    </row>
    <row r="947" spans="1:13" s="89" customFormat="1" ht="22.5" x14ac:dyDescent="0.2">
      <c r="A947" s="42" t="s">
        <v>697</v>
      </c>
      <c r="B947" s="111"/>
      <c r="C947" s="111"/>
      <c r="D947" s="111"/>
      <c r="E947" s="111"/>
      <c r="F947" s="111"/>
      <c r="G947" s="111"/>
      <c r="H947" s="113"/>
      <c r="I947" s="113"/>
      <c r="J947" s="113"/>
      <c r="K947" s="113"/>
      <c r="L947" s="113"/>
      <c r="M947" s="42" t="s">
        <v>964</v>
      </c>
    </row>
    <row r="948" spans="1:13" s="89" customFormat="1" x14ac:dyDescent="0.2">
      <c r="A948" s="43" t="s">
        <v>557</v>
      </c>
      <c r="B948" s="111">
        <v>11834.204</v>
      </c>
      <c r="C948" s="111">
        <v>64691.584999999999</v>
      </c>
      <c r="D948" s="111">
        <v>11782.334999999999</v>
      </c>
      <c r="E948" s="111">
        <v>76473.919999999998</v>
      </c>
      <c r="F948" s="111">
        <v>10305.784</v>
      </c>
      <c r="G948" s="111">
        <v>69577.936000000002</v>
      </c>
      <c r="H948" s="112">
        <f>H949+H950</f>
        <v>100.00000848728203</v>
      </c>
      <c r="I948" s="112">
        <f>I949+I950</f>
        <v>100</v>
      </c>
      <c r="J948" s="105">
        <f t="shared" ref="J948:J953" si="175">D948/B948*100</f>
        <v>99.561702671341465</v>
      </c>
      <c r="K948" s="105">
        <f t="shared" ref="K948:L951" si="176">D948/F948*100</f>
        <v>114.32740100122416</v>
      </c>
      <c r="L948" s="105">
        <f t="shared" si="176"/>
        <v>109.91116494171371</v>
      </c>
      <c r="M948" s="43" t="s">
        <v>558</v>
      </c>
    </row>
    <row r="949" spans="1:13" s="89" customFormat="1" x14ac:dyDescent="0.2">
      <c r="A949" s="47" t="s">
        <v>564</v>
      </c>
      <c r="B949" s="111">
        <v>3828.6669999999999</v>
      </c>
      <c r="C949" s="111">
        <v>26126.087</v>
      </c>
      <c r="D949" s="111">
        <v>4456.6670000000004</v>
      </c>
      <c r="E949" s="111">
        <v>30582.753000000001</v>
      </c>
      <c r="F949" s="111">
        <v>4354.0839999999998</v>
      </c>
      <c r="G949" s="111">
        <v>29993.756000000001</v>
      </c>
      <c r="H949" s="112">
        <f>D949/D948*100</f>
        <v>37.82498969856146</v>
      </c>
      <c r="I949" s="112">
        <f>E949/E948*100</f>
        <v>39.991088465191794</v>
      </c>
      <c r="J949" s="105">
        <f t="shared" si="175"/>
        <v>116.40257562227272</v>
      </c>
      <c r="K949" s="105">
        <f t="shared" si="176"/>
        <v>102.35601793626398</v>
      </c>
      <c r="L949" s="105">
        <f t="shared" si="176"/>
        <v>101.96373205143097</v>
      </c>
      <c r="M949" s="47" t="s">
        <v>832</v>
      </c>
    </row>
    <row r="950" spans="1:13" s="89" customFormat="1" x14ac:dyDescent="0.2">
      <c r="A950" s="47" t="s">
        <v>565</v>
      </c>
      <c r="B950" s="111">
        <v>8005.5370000000003</v>
      </c>
      <c r="C950" s="111">
        <v>38565.498</v>
      </c>
      <c r="D950" s="111">
        <v>7325.6689999999999</v>
      </c>
      <c r="E950" s="111">
        <v>45891.167000000001</v>
      </c>
      <c r="F950" s="111">
        <v>5951.7</v>
      </c>
      <c r="G950" s="111">
        <v>39584.18</v>
      </c>
      <c r="H950" s="112">
        <f>D950/D948*100</f>
        <v>62.175018788720571</v>
      </c>
      <c r="I950" s="112">
        <f>E950/E948*100</f>
        <v>60.008911534808206</v>
      </c>
      <c r="J950" s="105">
        <f t="shared" si="175"/>
        <v>91.507527852285236</v>
      </c>
      <c r="K950" s="105">
        <f t="shared" si="176"/>
        <v>123.0853201606264</v>
      </c>
      <c r="L950" s="105">
        <f t="shared" si="176"/>
        <v>115.93310004148123</v>
      </c>
      <c r="M950" s="47" t="s">
        <v>565</v>
      </c>
    </row>
    <row r="951" spans="1:13" s="89" customFormat="1" x14ac:dyDescent="0.2">
      <c r="A951" s="43" t="s">
        <v>559</v>
      </c>
      <c r="B951" s="111">
        <v>11834.204</v>
      </c>
      <c r="C951" s="111">
        <v>64691.584999999999</v>
      </c>
      <c r="D951" s="111">
        <v>11782.334999999999</v>
      </c>
      <c r="E951" s="111">
        <v>76473.919999999998</v>
      </c>
      <c r="F951" s="111">
        <v>10305.784</v>
      </c>
      <c r="G951" s="111">
        <v>69577.936000000002</v>
      </c>
      <c r="H951" s="112">
        <f>H952+H953</f>
        <v>100.00000848728203</v>
      </c>
      <c r="I951" s="112">
        <f>I952+I953</f>
        <v>100</v>
      </c>
      <c r="J951" s="105">
        <f t="shared" si="175"/>
        <v>99.561702671341465</v>
      </c>
      <c r="K951" s="105">
        <f t="shared" si="176"/>
        <v>114.32740100122416</v>
      </c>
      <c r="L951" s="105">
        <f t="shared" si="176"/>
        <v>109.91116494171371</v>
      </c>
      <c r="M951" s="43" t="s">
        <v>560</v>
      </c>
    </row>
    <row r="952" spans="1:13" s="89" customFormat="1" x14ac:dyDescent="0.2">
      <c r="A952" s="47" t="s">
        <v>566</v>
      </c>
      <c r="B952" s="111">
        <v>1482.115</v>
      </c>
      <c r="C952" s="111">
        <v>5526.9769999999999</v>
      </c>
      <c r="D952" s="111">
        <v>615.33699999999999</v>
      </c>
      <c r="E952" s="111">
        <v>6142.3130000000001</v>
      </c>
      <c r="F952" s="111">
        <v>307.13799999999998</v>
      </c>
      <c r="G952" s="111">
        <v>1305.288</v>
      </c>
      <c r="H952" s="112">
        <f>D952/D951*100</f>
        <v>5.2225386563868703</v>
      </c>
      <c r="I952" s="112">
        <f>E952/E951*100</f>
        <v>8.0319055175934491</v>
      </c>
      <c r="J952" s="105">
        <f t="shared" si="175"/>
        <v>41.517493581807081</v>
      </c>
      <c r="K952" s="106">
        <f>D952/F952</f>
        <v>2.0034544732335302</v>
      </c>
      <c r="L952" s="106">
        <f>E952/G952</f>
        <v>4.7057147541385502</v>
      </c>
      <c r="M952" s="47" t="s">
        <v>566</v>
      </c>
    </row>
    <row r="953" spans="1:13" s="89" customFormat="1" x14ac:dyDescent="0.2">
      <c r="A953" s="47" t="s">
        <v>567</v>
      </c>
      <c r="B953" s="111">
        <v>10352.089</v>
      </c>
      <c r="C953" s="111">
        <v>59164.608</v>
      </c>
      <c r="D953" s="111">
        <v>11166.999</v>
      </c>
      <c r="E953" s="111">
        <v>70331.607000000004</v>
      </c>
      <c r="F953" s="111">
        <v>9998.6450000000004</v>
      </c>
      <c r="G953" s="111">
        <v>68272.648000000001</v>
      </c>
      <c r="H953" s="112">
        <f>D953/D951*100</f>
        <v>94.777469830895157</v>
      </c>
      <c r="I953" s="112">
        <f>E953/E951*100</f>
        <v>91.968094482406556</v>
      </c>
      <c r="J953" s="105">
        <f t="shared" si="175"/>
        <v>107.8719377316018</v>
      </c>
      <c r="K953" s="105">
        <f>D953/F953*100</f>
        <v>111.6851233342118</v>
      </c>
      <c r="L953" s="105">
        <f>E953/G953*100</f>
        <v>103.01578898770704</v>
      </c>
      <c r="M953" s="47" t="s">
        <v>833</v>
      </c>
    </row>
    <row r="954" spans="1:13" s="89" customFormat="1" ht="22.5" x14ac:dyDescent="0.2">
      <c r="A954" s="42" t="s">
        <v>698</v>
      </c>
      <c r="B954" s="111"/>
      <c r="C954" s="111"/>
      <c r="D954" s="111"/>
      <c r="E954" s="111"/>
      <c r="F954" s="111"/>
      <c r="G954" s="111"/>
      <c r="H954" s="113"/>
      <c r="I954" s="113"/>
      <c r="J954" s="113"/>
      <c r="K954" s="113"/>
      <c r="L954" s="113"/>
      <c r="M954" s="42" t="s">
        <v>965</v>
      </c>
    </row>
    <row r="955" spans="1:13" s="89" customFormat="1" x14ac:dyDescent="0.2">
      <c r="A955" s="43" t="s">
        <v>557</v>
      </c>
      <c r="B955" s="111">
        <v>85720.9</v>
      </c>
      <c r="C955" s="111">
        <v>712967.42500000005</v>
      </c>
      <c r="D955" s="111">
        <v>57265.786</v>
      </c>
      <c r="E955" s="111">
        <v>770233.21100000001</v>
      </c>
      <c r="F955" s="111">
        <v>67650.398000000001</v>
      </c>
      <c r="G955" s="111">
        <v>750955.16899999999</v>
      </c>
      <c r="H955" s="112">
        <f>H956+H957</f>
        <v>100</v>
      </c>
      <c r="I955" s="112">
        <f>I956+I957</f>
        <v>100</v>
      </c>
      <c r="J955" s="105">
        <f t="shared" ref="J955:J960" si="177">D955/B955*100</f>
        <v>66.804928553013326</v>
      </c>
      <c r="K955" s="105">
        <f t="shared" ref="K955:L960" si="178">D955/F955*100</f>
        <v>84.649592157610059</v>
      </c>
      <c r="L955" s="105">
        <f t="shared" si="178"/>
        <v>102.56713620144214</v>
      </c>
      <c r="M955" s="43" t="s">
        <v>558</v>
      </c>
    </row>
    <row r="956" spans="1:13" s="89" customFormat="1" x14ac:dyDescent="0.2">
      <c r="A956" s="47" t="s">
        <v>564</v>
      </c>
      <c r="B956" s="111">
        <v>84760</v>
      </c>
      <c r="C956" s="111">
        <v>705221</v>
      </c>
      <c r="D956" s="111">
        <v>56179</v>
      </c>
      <c r="E956" s="111">
        <v>761400</v>
      </c>
      <c r="F956" s="111">
        <v>66517</v>
      </c>
      <c r="G956" s="111">
        <v>739307</v>
      </c>
      <c r="H956" s="112">
        <f>D956/D955*100</f>
        <v>98.102207136386809</v>
      </c>
      <c r="I956" s="112">
        <f>E956/E955*100</f>
        <v>98.853177080155788</v>
      </c>
      <c r="J956" s="105">
        <f t="shared" si="177"/>
        <v>66.280084945729129</v>
      </c>
      <c r="K956" s="105">
        <f t="shared" si="178"/>
        <v>84.458108453478047</v>
      </c>
      <c r="L956" s="105">
        <f t="shared" si="178"/>
        <v>102.98833907970572</v>
      </c>
      <c r="M956" s="47" t="s">
        <v>832</v>
      </c>
    </row>
    <row r="957" spans="1:13" s="89" customFormat="1" x14ac:dyDescent="0.2">
      <c r="A957" s="47" t="s">
        <v>565</v>
      </c>
      <c r="B957" s="111">
        <v>960.9</v>
      </c>
      <c r="C957" s="111">
        <v>7746.4250000000002</v>
      </c>
      <c r="D957" s="111">
        <v>1086.7860000000001</v>
      </c>
      <c r="E957" s="111">
        <v>8833.2109999999993</v>
      </c>
      <c r="F957" s="111">
        <v>1133.3979999999999</v>
      </c>
      <c r="G957" s="111">
        <v>11648.169</v>
      </c>
      <c r="H957" s="112">
        <f>D957/D955*100</f>
        <v>1.8977928636131878</v>
      </c>
      <c r="I957" s="112">
        <f>E957/E955*100</f>
        <v>1.1468229198442081</v>
      </c>
      <c r="J957" s="105">
        <f t="shared" si="177"/>
        <v>113.10084295972527</v>
      </c>
      <c r="K957" s="105">
        <f t="shared" si="178"/>
        <v>95.887411130070817</v>
      </c>
      <c r="L957" s="105">
        <f t="shared" si="178"/>
        <v>75.833472196359793</v>
      </c>
      <c r="M957" s="47" t="s">
        <v>565</v>
      </c>
    </row>
    <row r="958" spans="1:13" s="89" customFormat="1" x14ac:dyDescent="0.2">
      <c r="A958" s="43" t="s">
        <v>559</v>
      </c>
      <c r="B958" s="111">
        <v>85720.9</v>
      </c>
      <c r="C958" s="111">
        <v>712967.42500000005</v>
      </c>
      <c r="D958" s="111">
        <v>57265.786</v>
      </c>
      <c r="E958" s="111">
        <v>770233.21100000001</v>
      </c>
      <c r="F958" s="111">
        <v>67650.398000000001</v>
      </c>
      <c r="G958" s="111">
        <v>750955.16899999999</v>
      </c>
      <c r="H958" s="112">
        <f>H959+H960</f>
        <v>100</v>
      </c>
      <c r="I958" s="112">
        <f>I959+I960</f>
        <v>100</v>
      </c>
      <c r="J958" s="105">
        <f t="shared" si="177"/>
        <v>66.804928553013326</v>
      </c>
      <c r="K958" s="105">
        <f t="shared" si="178"/>
        <v>84.649592157610059</v>
      </c>
      <c r="L958" s="105">
        <f t="shared" si="178"/>
        <v>102.56713620144214</v>
      </c>
      <c r="M958" s="43" t="s">
        <v>560</v>
      </c>
    </row>
    <row r="959" spans="1:13" s="89" customFormat="1" x14ac:dyDescent="0.2">
      <c r="A959" s="47" t="s">
        <v>566</v>
      </c>
      <c r="B959" s="111">
        <v>151.66999999999999</v>
      </c>
      <c r="C959" s="111">
        <v>1400.09</v>
      </c>
      <c r="D959" s="111">
        <v>134.14500000000001</v>
      </c>
      <c r="E959" s="111">
        <v>1534.2349999999999</v>
      </c>
      <c r="F959" s="111">
        <v>143.73099999999999</v>
      </c>
      <c r="G959" s="111">
        <v>1030.0640000000001</v>
      </c>
      <c r="H959" s="112">
        <f>D959/D958*100</f>
        <v>0.23424981890582974</v>
      </c>
      <c r="I959" s="112">
        <f>E959/E958*100</f>
        <v>0.1991909694478235</v>
      </c>
      <c r="J959" s="105">
        <f t="shared" si="177"/>
        <v>88.445308894310031</v>
      </c>
      <c r="K959" s="105">
        <f t="shared" si="178"/>
        <v>93.330596739743001</v>
      </c>
      <c r="L959" s="105">
        <f t="shared" si="178"/>
        <v>148.94559949673027</v>
      </c>
      <c r="M959" s="47" t="s">
        <v>566</v>
      </c>
    </row>
    <row r="960" spans="1:13" s="89" customFormat="1" x14ac:dyDescent="0.2">
      <c r="A960" s="47" t="s">
        <v>567</v>
      </c>
      <c r="B960" s="111">
        <v>85569.23</v>
      </c>
      <c r="C960" s="111">
        <v>711567.33499999996</v>
      </c>
      <c r="D960" s="111">
        <v>57131.641000000003</v>
      </c>
      <c r="E960" s="111">
        <v>768698.97600000002</v>
      </c>
      <c r="F960" s="111">
        <v>67506.665999999997</v>
      </c>
      <c r="G960" s="111">
        <v>749925.10499999998</v>
      </c>
      <c r="H960" s="112">
        <f>D960/D958*100</f>
        <v>99.765750181094177</v>
      </c>
      <c r="I960" s="112">
        <f>E960/E958*100</f>
        <v>99.800809030552173</v>
      </c>
      <c r="J960" s="105">
        <f t="shared" si="177"/>
        <v>66.766571348135315</v>
      </c>
      <c r="K960" s="105">
        <f t="shared" si="178"/>
        <v>84.631110355827687</v>
      </c>
      <c r="L960" s="105">
        <f t="shared" si="178"/>
        <v>102.50343279279871</v>
      </c>
      <c r="M960" s="47" t="s">
        <v>833</v>
      </c>
    </row>
    <row r="961" spans="1:13" s="89" customFormat="1" ht="22.5" x14ac:dyDescent="0.2">
      <c r="A961" s="42" t="s">
        <v>699</v>
      </c>
      <c r="B961" s="111"/>
      <c r="C961" s="111"/>
      <c r="D961" s="111"/>
      <c r="E961" s="111"/>
      <c r="F961" s="111"/>
      <c r="G961" s="111"/>
      <c r="H961" s="113"/>
      <c r="I961" s="113"/>
      <c r="J961" s="113"/>
      <c r="K961" s="113"/>
      <c r="L961" s="113"/>
      <c r="M961" s="42" t="s">
        <v>966</v>
      </c>
    </row>
    <row r="962" spans="1:13" s="89" customFormat="1" x14ac:dyDescent="0.2">
      <c r="A962" s="43" t="s">
        <v>557</v>
      </c>
      <c r="B962" s="111">
        <v>30.625</v>
      </c>
      <c r="C962" s="111">
        <v>210.56</v>
      </c>
      <c r="D962" s="111">
        <v>19.538</v>
      </c>
      <c r="E962" s="111">
        <v>230.09800000000001</v>
      </c>
      <c r="F962" s="111">
        <v>7.2249999999999996</v>
      </c>
      <c r="G962" s="111">
        <v>155.84399999999999</v>
      </c>
      <c r="H962" s="112">
        <f>H963+H964+H965</f>
        <v>100</v>
      </c>
      <c r="I962" s="112"/>
      <c r="J962" s="105">
        <f>D962/B962*100</f>
        <v>63.797551020408164</v>
      </c>
      <c r="K962" s="106">
        <f>D962/F962</f>
        <v>2.7042214532871975</v>
      </c>
      <c r="L962" s="105">
        <f>E962/G962*100</f>
        <v>147.646364313031</v>
      </c>
      <c r="M962" s="43" t="s">
        <v>558</v>
      </c>
    </row>
    <row r="963" spans="1:13" s="89" customFormat="1" x14ac:dyDescent="0.2">
      <c r="A963" s="47" t="s">
        <v>564</v>
      </c>
      <c r="B963" s="111" t="s">
        <v>561</v>
      </c>
      <c r="C963" s="111" t="s">
        <v>561</v>
      </c>
      <c r="D963" s="111">
        <v>0</v>
      </c>
      <c r="E963" s="111" t="s">
        <v>561</v>
      </c>
      <c r="F963" s="111">
        <v>0</v>
      </c>
      <c r="G963" s="111">
        <v>4.5999999999999999E-2</v>
      </c>
      <c r="H963" s="112">
        <f>D963/D962*100</f>
        <v>0</v>
      </c>
      <c r="I963" s="112"/>
      <c r="J963" s="105"/>
      <c r="K963" s="105">
        <v>0</v>
      </c>
      <c r="L963" s="105"/>
      <c r="M963" s="47" t="s">
        <v>832</v>
      </c>
    </row>
    <row r="964" spans="1:13" s="89" customFormat="1" x14ac:dyDescent="0.2">
      <c r="A964" s="47" t="s">
        <v>565</v>
      </c>
      <c r="B964" s="111" t="s">
        <v>561</v>
      </c>
      <c r="C964" s="111" t="s">
        <v>561</v>
      </c>
      <c r="D964" s="111">
        <v>19.538</v>
      </c>
      <c r="E964" s="111" t="s">
        <v>561</v>
      </c>
      <c r="F964" s="111">
        <v>5.4249999999999998</v>
      </c>
      <c r="G964" s="111">
        <v>155.798</v>
      </c>
      <c r="H964" s="112">
        <f>D964/D962*100</f>
        <v>100</v>
      </c>
      <c r="I964" s="112"/>
      <c r="J964" s="105"/>
      <c r="K964" s="106">
        <f>D964/F964</f>
        <v>3.6014746543778804</v>
      </c>
      <c r="L964" s="105"/>
      <c r="M964" s="47" t="s">
        <v>565</v>
      </c>
    </row>
    <row r="965" spans="1:13" s="89" customFormat="1" x14ac:dyDescent="0.2">
      <c r="A965" s="47" t="s">
        <v>588</v>
      </c>
      <c r="B965" s="111">
        <v>0</v>
      </c>
      <c r="C965" s="111">
        <v>0</v>
      </c>
      <c r="D965" s="111">
        <v>0</v>
      </c>
      <c r="E965" s="111">
        <v>0</v>
      </c>
      <c r="F965" s="111">
        <v>1.8</v>
      </c>
      <c r="G965" s="111">
        <v>0</v>
      </c>
      <c r="H965" s="112">
        <f>D965/D962*100</f>
        <v>0</v>
      </c>
      <c r="I965" s="112">
        <f>E965/E962*100</f>
        <v>0</v>
      </c>
      <c r="J965" s="105">
        <v>0</v>
      </c>
      <c r="K965" s="105">
        <f>D965/F965*100</f>
        <v>0</v>
      </c>
      <c r="L965" s="105">
        <v>0</v>
      </c>
      <c r="M965" s="47" t="s">
        <v>854</v>
      </c>
    </row>
    <row r="966" spans="1:13" s="89" customFormat="1" x14ac:dyDescent="0.2">
      <c r="A966" s="43" t="s">
        <v>559</v>
      </c>
      <c r="B966" s="111">
        <v>30.625</v>
      </c>
      <c r="C966" s="111">
        <v>210.56</v>
      </c>
      <c r="D966" s="111">
        <v>19.538</v>
      </c>
      <c r="E966" s="111">
        <v>230.09800000000001</v>
      </c>
      <c r="F966" s="111">
        <v>7.2249999999999996</v>
      </c>
      <c r="G966" s="111">
        <v>155.84399999999999</v>
      </c>
      <c r="H966" s="112">
        <f>H967+H968</f>
        <v>100</v>
      </c>
      <c r="I966" s="112">
        <f>I967+I968</f>
        <v>99.999999999999986</v>
      </c>
      <c r="J966" s="105">
        <f>D966/B966*100</f>
        <v>63.797551020408164</v>
      </c>
      <c r="K966" s="106">
        <f>D966/F966</f>
        <v>2.7042214532871975</v>
      </c>
      <c r="L966" s="105">
        <f>E966/G966*100</f>
        <v>147.646364313031</v>
      </c>
      <c r="M966" s="43" t="s">
        <v>560</v>
      </c>
    </row>
    <row r="967" spans="1:13" s="89" customFormat="1" x14ac:dyDescent="0.2">
      <c r="A967" s="47" t="s">
        <v>566</v>
      </c>
      <c r="B967" s="111">
        <v>0.3</v>
      </c>
      <c r="C967" s="111">
        <v>0.60099999999999998</v>
      </c>
      <c r="D967" s="111">
        <v>0.2</v>
      </c>
      <c r="E967" s="111">
        <v>0.80200000000000005</v>
      </c>
      <c r="F967" s="111">
        <v>7.2249999999999996</v>
      </c>
      <c r="G967" s="111">
        <v>7.2750000000000004</v>
      </c>
      <c r="H967" s="112">
        <f>D967/D966*100</f>
        <v>1.0236462278636504</v>
      </c>
      <c r="I967" s="112">
        <f>E967/E966*100</f>
        <v>0.34854714078349225</v>
      </c>
      <c r="J967" s="105">
        <f>D967/B967*100</f>
        <v>66.666666666666671</v>
      </c>
      <c r="K967" s="105">
        <f>D967/F967*100</f>
        <v>2.7681660899653981</v>
      </c>
      <c r="L967" s="105">
        <f>E967/G967*100</f>
        <v>11.024054982817869</v>
      </c>
      <c r="M967" s="47" t="s">
        <v>566</v>
      </c>
    </row>
    <row r="968" spans="1:13" s="89" customFormat="1" x14ac:dyDescent="0.2">
      <c r="A968" s="47" t="s">
        <v>567</v>
      </c>
      <c r="B968" s="111">
        <v>30.324999999999999</v>
      </c>
      <c r="C968" s="111">
        <v>209.958</v>
      </c>
      <c r="D968" s="111">
        <v>19.338000000000001</v>
      </c>
      <c r="E968" s="111">
        <v>229.29599999999999</v>
      </c>
      <c r="F968" s="111">
        <v>0</v>
      </c>
      <c r="G968" s="111">
        <v>148.56899999999999</v>
      </c>
      <c r="H968" s="112">
        <f>D968/D966*100</f>
        <v>98.976353772136349</v>
      </c>
      <c r="I968" s="112">
        <f>E968/E966*100</f>
        <v>99.651452859216491</v>
      </c>
      <c r="J968" s="105">
        <f>D968/B968*100</f>
        <v>63.7691673536686</v>
      </c>
      <c r="K968" s="105">
        <v>0</v>
      </c>
      <c r="L968" s="105">
        <f>E968/G968*100</f>
        <v>154.33636895987723</v>
      </c>
      <c r="M968" s="47" t="s">
        <v>833</v>
      </c>
    </row>
    <row r="969" spans="1:13" s="89" customFormat="1" x14ac:dyDescent="0.2">
      <c r="A969" s="42" t="s">
        <v>700</v>
      </c>
      <c r="B969" s="111"/>
      <c r="C969" s="111"/>
      <c r="D969" s="111"/>
      <c r="E969" s="111"/>
      <c r="F969" s="111"/>
      <c r="G969" s="111"/>
      <c r="H969" s="113"/>
      <c r="I969" s="113"/>
      <c r="J969" s="113"/>
      <c r="K969" s="113"/>
      <c r="L969" s="113"/>
      <c r="M969" s="42" t="s">
        <v>967</v>
      </c>
    </row>
    <row r="970" spans="1:13" s="89" customFormat="1" x14ac:dyDescent="0.2">
      <c r="A970" s="43" t="s">
        <v>557</v>
      </c>
      <c r="B970" s="111">
        <v>2688.1</v>
      </c>
      <c r="C970" s="111">
        <v>51110.76</v>
      </c>
      <c r="D970" s="111">
        <v>10943.34</v>
      </c>
      <c r="E970" s="111">
        <v>62054.1</v>
      </c>
      <c r="F970" s="111">
        <v>7628.08</v>
      </c>
      <c r="G970" s="111">
        <v>45597.51</v>
      </c>
      <c r="H970" s="112"/>
      <c r="I970" s="112">
        <f>I971+I972</f>
        <v>100</v>
      </c>
      <c r="J970" s="106">
        <f>D970/B970</f>
        <v>4.0710315836464419</v>
      </c>
      <c r="K970" s="105">
        <f>D970/F970*100</f>
        <v>143.4612641713249</v>
      </c>
      <c r="L970" s="105">
        <f>E970/G970*100</f>
        <v>136.09098391556907</v>
      </c>
      <c r="M970" s="43" t="s">
        <v>558</v>
      </c>
    </row>
    <row r="971" spans="1:13" s="89" customFormat="1" x14ac:dyDescent="0.2">
      <c r="A971" s="47" t="s">
        <v>564</v>
      </c>
      <c r="B971" s="111" t="s">
        <v>561</v>
      </c>
      <c r="C971" s="111" t="s">
        <v>561</v>
      </c>
      <c r="D971" s="111" t="s">
        <v>561</v>
      </c>
      <c r="E971" s="111">
        <v>10068</v>
      </c>
      <c r="F971" s="111">
        <v>1172</v>
      </c>
      <c r="G971" s="111">
        <v>7561</v>
      </c>
      <c r="H971" s="112"/>
      <c r="I971" s="112">
        <f>E971/E970*100</f>
        <v>16.224552446977718</v>
      </c>
      <c r="J971" s="105"/>
      <c r="K971" s="105"/>
      <c r="L971" s="105">
        <f>E971/G971*100</f>
        <v>133.15698981616188</v>
      </c>
      <c r="M971" s="47" t="s">
        <v>832</v>
      </c>
    </row>
    <row r="972" spans="1:13" s="89" customFormat="1" x14ac:dyDescent="0.2">
      <c r="A972" s="47" t="s">
        <v>565</v>
      </c>
      <c r="B972" s="111" t="s">
        <v>561</v>
      </c>
      <c r="C972" s="111" t="s">
        <v>561</v>
      </c>
      <c r="D972" s="111" t="s">
        <v>561</v>
      </c>
      <c r="E972" s="111">
        <v>51986.1</v>
      </c>
      <c r="F972" s="111">
        <v>6456.08</v>
      </c>
      <c r="G972" s="111">
        <v>38036.51</v>
      </c>
      <c r="H972" s="112"/>
      <c r="I972" s="112">
        <f>E972/E970*100</f>
        <v>83.775447553022289</v>
      </c>
      <c r="J972" s="105"/>
      <c r="K972" s="105"/>
      <c r="L972" s="105">
        <f>E972/G972*100</f>
        <v>136.67421117237095</v>
      </c>
      <c r="M972" s="47" t="s">
        <v>565</v>
      </c>
    </row>
    <row r="973" spans="1:13" s="89" customFormat="1" x14ac:dyDescent="0.2">
      <c r="A973" s="43" t="s">
        <v>559</v>
      </c>
      <c r="B973" s="111">
        <v>2688.1</v>
      </c>
      <c r="C973" s="111">
        <v>51110.76</v>
      </c>
      <c r="D973" s="111">
        <v>10943.34</v>
      </c>
      <c r="E973" s="111">
        <v>62054.1</v>
      </c>
      <c r="F973" s="111">
        <v>7628.08</v>
      </c>
      <c r="G973" s="111">
        <v>45597.51</v>
      </c>
      <c r="H973" s="112">
        <f>H974+H975</f>
        <v>100.00000000000001</v>
      </c>
      <c r="I973" s="112">
        <f>I974+I975</f>
        <v>100</v>
      </c>
      <c r="J973" s="106">
        <f>D973/B973</f>
        <v>4.0710315836464419</v>
      </c>
      <c r="K973" s="105">
        <f>D973/F973*100</f>
        <v>143.4612641713249</v>
      </c>
      <c r="L973" s="105">
        <f>E973/G973*100</f>
        <v>136.09098391556907</v>
      </c>
      <c r="M973" s="43" t="s">
        <v>560</v>
      </c>
    </row>
    <row r="974" spans="1:13" s="89" customFormat="1" x14ac:dyDescent="0.2">
      <c r="A974" s="47" t="s">
        <v>566</v>
      </c>
      <c r="B974" s="111">
        <v>4.3099999999999996</v>
      </c>
      <c r="C974" s="111">
        <v>6.55</v>
      </c>
      <c r="D974" s="111">
        <v>1.1000000000000001</v>
      </c>
      <c r="E974" s="111">
        <v>7.65</v>
      </c>
      <c r="F974" s="111">
        <v>0</v>
      </c>
      <c r="G974" s="111">
        <v>21</v>
      </c>
      <c r="H974" s="112">
        <f>D974/D973*100</f>
        <v>1.0051775783261784E-2</v>
      </c>
      <c r="I974" s="112">
        <f>E974/E973*100</f>
        <v>1.232795254463444E-2</v>
      </c>
      <c r="J974" s="105">
        <f>D974/B974*100</f>
        <v>25.522041763341068</v>
      </c>
      <c r="K974" s="105">
        <v>0</v>
      </c>
      <c r="L974" s="105">
        <f>E974/G974*100</f>
        <v>36.428571428571431</v>
      </c>
      <c r="M974" s="47" t="s">
        <v>566</v>
      </c>
    </row>
    <row r="975" spans="1:13" s="89" customFormat="1" x14ac:dyDescent="0.2">
      <c r="A975" s="47" t="s">
        <v>567</v>
      </c>
      <c r="B975" s="111">
        <v>2683.79</v>
      </c>
      <c r="C975" s="111">
        <v>51104.21</v>
      </c>
      <c r="D975" s="111">
        <v>10942.24</v>
      </c>
      <c r="E975" s="111">
        <v>62046.45</v>
      </c>
      <c r="F975" s="111">
        <v>7628.08</v>
      </c>
      <c r="G975" s="111">
        <v>45576.51</v>
      </c>
      <c r="H975" s="112">
        <f>D975/D973*100</f>
        <v>99.989948224216747</v>
      </c>
      <c r="I975" s="112">
        <f>E975/E973*100</f>
        <v>99.987672047455362</v>
      </c>
      <c r="J975" s="106">
        <f>D975/B975</f>
        <v>4.0771595393082167</v>
      </c>
      <c r="K975" s="105">
        <f>D975/F975*100</f>
        <v>143.44684376671455</v>
      </c>
      <c r="L975" s="105">
        <f>E975/G975*100</f>
        <v>136.13690473447835</v>
      </c>
      <c r="M975" s="47" t="s">
        <v>833</v>
      </c>
    </row>
    <row r="976" spans="1:13" s="89" customFormat="1" x14ac:dyDescent="0.2">
      <c r="A976" s="42" t="s">
        <v>701</v>
      </c>
      <c r="B976" s="111"/>
      <c r="C976" s="111"/>
      <c r="D976" s="111"/>
      <c r="E976" s="111"/>
      <c r="F976" s="111"/>
      <c r="G976" s="111"/>
      <c r="H976" s="113"/>
      <c r="I976" s="113"/>
      <c r="J976" s="113"/>
      <c r="K976" s="113"/>
      <c r="L976" s="113"/>
      <c r="M976" s="42" t="s">
        <v>968</v>
      </c>
    </row>
    <row r="977" spans="1:13" s="89" customFormat="1" x14ac:dyDescent="0.2">
      <c r="A977" s="43" t="s">
        <v>557</v>
      </c>
      <c r="B977" s="111">
        <v>400293</v>
      </c>
      <c r="C977" s="111">
        <v>2705140</v>
      </c>
      <c r="D977" s="111">
        <v>604935</v>
      </c>
      <c r="E977" s="111">
        <v>3310075</v>
      </c>
      <c r="F977" s="111">
        <v>599754</v>
      </c>
      <c r="G977" s="111">
        <v>3212878</v>
      </c>
      <c r="H977" s="112">
        <f>H978+H979</f>
        <v>100</v>
      </c>
      <c r="I977" s="112">
        <f>I978+I979</f>
        <v>100</v>
      </c>
      <c r="J977" s="105">
        <f>D977/B977*100</f>
        <v>151.12305236414326</v>
      </c>
      <c r="K977" s="105">
        <f>D977/F977*100</f>
        <v>100.86385418021389</v>
      </c>
      <c r="L977" s="105">
        <f>E977/G977*100</f>
        <v>103.02523158364556</v>
      </c>
      <c r="M977" s="43" t="s">
        <v>558</v>
      </c>
    </row>
    <row r="978" spans="1:13" s="89" customFormat="1" x14ac:dyDescent="0.2">
      <c r="A978" s="47" t="s">
        <v>564</v>
      </c>
      <c r="B978" s="111">
        <v>0</v>
      </c>
      <c r="C978" s="111">
        <v>0</v>
      </c>
      <c r="D978" s="111">
        <v>0</v>
      </c>
      <c r="E978" s="111">
        <v>0</v>
      </c>
      <c r="F978" s="111">
        <v>0</v>
      </c>
      <c r="G978" s="111">
        <v>0</v>
      </c>
      <c r="H978" s="112">
        <f>D978/D977*100</f>
        <v>0</v>
      </c>
      <c r="I978" s="112">
        <f>E978/E977*100</f>
        <v>0</v>
      </c>
      <c r="J978" s="105">
        <v>0</v>
      </c>
      <c r="K978" s="105">
        <v>0</v>
      </c>
      <c r="L978" s="105">
        <v>0</v>
      </c>
      <c r="M978" s="47" t="s">
        <v>832</v>
      </c>
    </row>
    <row r="979" spans="1:13" s="89" customFormat="1" x14ac:dyDescent="0.2">
      <c r="A979" s="47" t="s">
        <v>565</v>
      </c>
      <c r="B979" s="111">
        <v>400293</v>
      </c>
      <c r="C979" s="111">
        <v>2705140</v>
      </c>
      <c r="D979" s="111">
        <v>604935</v>
      </c>
      <c r="E979" s="111">
        <v>3310075</v>
      </c>
      <c r="F979" s="111">
        <v>599754</v>
      </c>
      <c r="G979" s="111">
        <v>3212878</v>
      </c>
      <c r="H979" s="112">
        <f>D979/D977*100</f>
        <v>100</v>
      </c>
      <c r="I979" s="112">
        <f>E979/E977*100</f>
        <v>100</v>
      </c>
      <c r="J979" s="105">
        <f>D979/B979*100</f>
        <v>151.12305236414326</v>
      </c>
      <c r="K979" s="105">
        <f t="shared" ref="K979:L982" si="179">D979/F979*100</f>
        <v>100.86385418021389</v>
      </c>
      <c r="L979" s="105">
        <f t="shared" si="179"/>
        <v>103.02523158364556</v>
      </c>
      <c r="M979" s="47" t="s">
        <v>565</v>
      </c>
    </row>
    <row r="980" spans="1:13" s="89" customFormat="1" x14ac:dyDescent="0.2">
      <c r="A980" s="43" t="s">
        <v>559</v>
      </c>
      <c r="B980" s="111">
        <v>400293</v>
      </c>
      <c r="C980" s="111">
        <v>2705140</v>
      </c>
      <c r="D980" s="111">
        <v>604935</v>
      </c>
      <c r="E980" s="111">
        <v>3310075</v>
      </c>
      <c r="F980" s="111">
        <v>599754</v>
      </c>
      <c r="G980" s="111">
        <v>3212878</v>
      </c>
      <c r="H980" s="112">
        <f>H981+H982</f>
        <v>100</v>
      </c>
      <c r="I980" s="112">
        <f>I981+I982</f>
        <v>100</v>
      </c>
      <c r="J980" s="105">
        <f>D980/B980*100</f>
        <v>151.12305236414326</v>
      </c>
      <c r="K980" s="105">
        <f t="shared" si="179"/>
        <v>100.86385418021389</v>
      </c>
      <c r="L980" s="105">
        <f t="shared" si="179"/>
        <v>103.02523158364556</v>
      </c>
      <c r="M980" s="43" t="s">
        <v>560</v>
      </c>
    </row>
    <row r="981" spans="1:13" s="89" customFormat="1" x14ac:dyDescent="0.2">
      <c r="A981" s="47" t="s">
        <v>566</v>
      </c>
      <c r="B981" s="111">
        <v>2924</v>
      </c>
      <c r="C981" s="111">
        <v>7915</v>
      </c>
      <c r="D981" s="111">
        <v>1807</v>
      </c>
      <c r="E981" s="111">
        <v>9722</v>
      </c>
      <c r="F981" s="111">
        <v>6393</v>
      </c>
      <c r="G981" s="111">
        <v>40718</v>
      </c>
      <c r="H981" s="112">
        <f>D981/D980*100</f>
        <v>0.29870977873655846</v>
      </c>
      <c r="I981" s="112">
        <f>E981/E980*100</f>
        <v>0.29370935703873779</v>
      </c>
      <c r="J981" s="105">
        <f>D981/B981*100</f>
        <v>61.798905608755128</v>
      </c>
      <c r="K981" s="105">
        <f t="shared" si="179"/>
        <v>28.265290161113722</v>
      </c>
      <c r="L981" s="105">
        <f t="shared" si="179"/>
        <v>23.876418291664621</v>
      </c>
      <c r="M981" s="47" t="s">
        <v>566</v>
      </c>
    </row>
    <row r="982" spans="1:13" s="89" customFormat="1" x14ac:dyDescent="0.2">
      <c r="A982" s="47" t="s">
        <v>567</v>
      </c>
      <c r="B982" s="111">
        <v>397369</v>
      </c>
      <c r="C982" s="111">
        <v>2697225</v>
      </c>
      <c r="D982" s="111">
        <v>603128</v>
      </c>
      <c r="E982" s="111">
        <v>3300353</v>
      </c>
      <c r="F982" s="111">
        <v>593361</v>
      </c>
      <c r="G982" s="111">
        <v>3172160</v>
      </c>
      <c r="H982" s="112">
        <f>D982/D980*100</f>
        <v>99.701290221263434</v>
      </c>
      <c r="I982" s="112">
        <f>E982/E980*100</f>
        <v>99.706290642961264</v>
      </c>
      <c r="J982" s="105">
        <f>D982/B982*100</f>
        <v>151.78033515447856</v>
      </c>
      <c r="K982" s="105">
        <f t="shared" si="179"/>
        <v>101.64604684163604</v>
      </c>
      <c r="L982" s="105">
        <f t="shared" si="179"/>
        <v>104.04118959951577</v>
      </c>
      <c r="M982" s="47" t="s">
        <v>833</v>
      </c>
    </row>
    <row r="983" spans="1:13" s="89" customFormat="1" ht="33.75" x14ac:dyDescent="0.2">
      <c r="A983" s="42" t="s">
        <v>702</v>
      </c>
      <c r="B983" s="111"/>
      <c r="C983" s="111"/>
      <c r="D983" s="111"/>
      <c r="E983" s="111"/>
      <c r="F983" s="111"/>
      <c r="G983" s="111"/>
      <c r="H983" s="113"/>
      <c r="I983" s="113"/>
      <c r="J983" s="113"/>
      <c r="K983" s="113"/>
      <c r="L983" s="113"/>
      <c r="M983" s="42" t="s">
        <v>969</v>
      </c>
    </row>
    <row r="984" spans="1:13" s="89" customFormat="1" x14ac:dyDescent="0.2">
      <c r="A984" s="43" t="s">
        <v>557</v>
      </c>
      <c r="B984" s="111">
        <v>71635</v>
      </c>
      <c r="C984" s="111">
        <v>696456</v>
      </c>
      <c r="D984" s="111">
        <v>109956</v>
      </c>
      <c r="E984" s="111">
        <v>806412</v>
      </c>
      <c r="F984" s="111">
        <v>80648</v>
      </c>
      <c r="G984" s="111">
        <v>749288</v>
      </c>
      <c r="H984" s="112">
        <f>H985+H986</f>
        <v>100</v>
      </c>
      <c r="I984" s="112">
        <f>I985+I986</f>
        <v>100</v>
      </c>
      <c r="J984" s="105">
        <f>D984/B984*100</f>
        <v>153.4948000279193</v>
      </c>
      <c r="K984" s="105">
        <f>D984/F984*100</f>
        <v>136.3406408094435</v>
      </c>
      <c r="L984" s="105">
        <f>E984/G984*100</f>
        <v>107.6237708331109</v>
      </c>
      <c r="M984" s="43" t="s">
        <v>558</v>
      </c>
    </row>
    <row r="985" spans="1:13" s="89" customFormat="1" x14ac:dyDescent="0.2">
      <c r="A985" s="47" t="s">
        <v>564</v>
      </c>
      <c r="B985" s="111">
        <v>0</v>
      </c>
      <c r="C985" s="111">
        <v>0</v>
      </c>
      <c r="D985" s="111">
        <v>0</v>
      </c>
      <c r="E985" s="111">
        <v>0</v>
      </c>
      <c r="F985" s="111">
        <v>0</v>
      </c>
      <c r="G985" s="111">
        <v>0</v>
      </c>
      <c r="H985" s="112">
        <f>D985/D984*100</f>
        <v>0</v>
      </c>
      <c r="I985" s="112">
        <f>E985/E984*100</f>
        <v>0</v>
      </c>
      <c r="J985" s="105">
        <v>0</v>
      </c>
      <c r="K985" s="105">
        <v>0</v>
      </c>
      <c r="L985" s="105">
        <v>0</v>
      </c>
      <c r="M985" s="47" t="s">
        <v>832</v>
      </c>
    </row>
    <row r="986" spans="1:13" s="89" customFormat="1" x14ac:dyDescent="0.2">
      <c r="A986" s="47" t="s">
        <v>565</v>
      </c>
      <c r="B986" s="111">
        <v>71635</v>
      </c>
      <c r="C986" s="111">
        <v>696456</v>
      </c>
      <c r="D986" s="111">
        <v>109956</v>
      </c>
      <c r="E986" s="111">
        <v>806412</v>
      </c>
      <c r="F986" s="111">
        <v>80648</v>
      </c>
      <c r="G986" s="111">
        <v>749288</v>
      </c>
      <c r="H986" s="112">
        <f>D986/D984*100</f>
        <v>100</v>
      </c>
      <c r="I986" s="112">
        <f>E986/E984*100</f>
        <v>100</v>
      </c>
      <c r="J986" s="105">
        <f>D986/B986*100</f>
        <v>153.4948000279193</v>
      </c>
      <c r="K986" s="105">
        <f>D986/F986*100</f>
        <v>136.3406408094435</v>
      </c>
      <c r="L986" s="105">
        <f>E986/G986*100</f>
        <v>107.6237708331109</v>
      </c>
      <c r="M986" s="47" t="s">
        <v>565</v>
      </c>
    </row>
    <row r="987" spans="1:13" s="89" customFormat="1" x14ac:dyDescent="0.2">
      <c r="A987" s="43" t="s">
        <v>559</v>
      </c>
      <c r="B987" s="111">
        <v>71635</v>
      </c>
      <c r="C987" s="111">
        <v>696456</v>
      </c>
      <c r="D987" s="111">
        <v>109956</v>
      </c>
      <c r="E987" s="111">
        <v>806412</v>
      </c>
      <c r="F987" s="111">
        <v>80648</v>
      </c>
      <c r="G987" s="111">
        <v>749288</v>
      </c>
      <c r="H987" s="112">
        <f>H988+H989</f>
        <v>100</v>
      </c>
      <c r="I987" s="112">
        <f>I988+I989</f>
        <v>100</v>
      </c>
      <c r="J987" s="105">
        <f>D987/B987*100</f>
        <v>153.4948000279193</v>
      </c>
      <c r="K987" s="105">
        <f>D987/F987*100</f>
        <v>136.3406408094435</v>
      </c>
      <c r="L987" s="105">
        <f>E987/G987*100</f>
        <v>107.6237708331109</v>
      </c>
      <c r="M987" s="43" t="s">
        <v>560</v>
      </c>
    </row>
    <row r="988" spans="1:13" s="89" customFormat="1" x14ac:dyDescent="0.2">
      <c r="A988" s="47" t="s">
        <v>566</v>
      </c>
      <c r="B988" s="111">
        <v>959</v>
      </c>
      <c r="C988" s="111">
        <v>4981</v>
      </c>
      <c r="D988" s="111">
        <v>1656</v>
      </c>
      <c r="E988" s="111">
        <v>6637</v>
      </c>
      <c r="F988" s="111">
        <v>374</v>
      </c>
      <c r="G988" s="111">
        <v>5193</v>
      </c>
      <c r="H988" s="112">
        <f>D988/D987*100</f>
        <v>1.5060569682418421</v>
      </c>
      <c r="I988" s="112">
        <f>E988/E987*100</f>
        <v>0.82302842715634184</v>
      </c>
      <c r="J988" s="105">
        <f>D988/B988*100</f>
        <v>172.67987486965589</v>
      </c>
      <c r="K988" s="106">
        <f>D988/F988</f>
        <v>4.427807486631016</v>
      </c>
      <c r="L988" s="105">
        <f>E988/G988*100</f>
        <v>127.80666281532834</v>
      </c>
      <c r="M988" s="47" t="s">
        <v>566</v>
      </c>
    </row>
    <row r="989" spans="1:13" s="89" customFormat="1" x14ac:dyDescent="0.2">
      <c r="A989" s="47" t="s">
        <v>567</v>
      </c>
      <c r="B989" s="111">
        <v>70676</v>
      </c>
      <c r="C989" s="111">
        <v>691475</v>
      </c>
      <c r="D989" s="111">
        <v>108300</v>
      </c>
      <c r="E989" s="111">
        <v>799775</v>
      </c>
      <c r="F989" s="111">
        <v>80274</v>
      </c>
      <c r="G989" s="111">
        <v>744095</v>
      </c>
      <c r="H989" s="112">
        <f>D989/D987*100</f>
        <v>98.493943031758164</v>
      </c>
      <c r="I989" s="112">
        <f>E989/E987*100</f>
        <v>99.176971572843655</v>
      </c>
      <c r="J989" s="105">
        <f>D989/B989*100</f>
        <v>153.2344784651084</v>
      </c>
      <c r="K989" s="105">
        <f>D989/F989*100</f>
        <v>134.91292323791015</v>
      </c>
      <c r="L989" s="105">
        <f>E989/G989*100</f>
        <v>107.48291548794174</v>
      </c>
      <c r="M989" s="47" t="s">
        <v>833</v>
      </c>
    </row>
    <row r="990" spans="1:13" s="89" customFormat="1" ht="33.75" x14ac:dyDescent="0.2">
      <c r="A990" s="42" t="s">
        <v>703</v>
      </c>
      <c r="B990" s="111"/>
      <c r="C990" s="111"/>
      <c r="D990" s="111"/>
      <c r="E990" s="111"/>
      <c r="F990" s="111"/>
      <c r="G990" s="111"/>
      <c r="H990" s="113"/>
      <c r="I990" s="113"/>
      <c r="J990" s="113"/>
      <c r="K990" s="113"/>
      <c r="L990" s="113"/>
      <c r="M990" s="42" t="s">
        <v>970</v>
      </c>
    </row>
    <row r="991" spans="1:13" s="89" customFormat="1" x14ac:dyDescent="0.2">
      <c r="A991" s="43" t="s">
        <v>557</v>
      </c>
      <c r="B991" s="111">
        <v>23322</v>
      </c>
      <c r="C991" s="111">
        <v>287981</v>
      </c>
      <c r="D991" s="111">
        <v>36112</v>
      </c>
      <c r="E991" s="111">
        <v>324093</v>
      </c>
      <c r="F991" s="111">
        <v>22683</v>
      </c>
      <c r="G991" s="111">
        <v>300876</v>
      </c>
      <c r="H991" s="112">
        <f>H992+H993</f>
        <v>100</v>
      </c>
      <c r="I991" s="112">
        <f>I992+I993</f>
        <v>100</v>
      </c>
      <c r="J991" s="105">
        <f>D991/B991*100</f>
        <v>154.84092273389933</v>
      </c>
      <c r="K991" s="105">
        <f>D991/F991*100</f>
        <v>159.20292730238506</v>
      </c>
      <c r="L991" s="105">
        <f>E991/G991*100</f>
        <v>107.71646791369203</v>
      </c>
      <c r="M991" s="43" t="s">
        <v>558</v>
      </c>
    </row>
    <row r="992" spans="1:13" s="89" customFormat="1" x14ac:dyDescent="0.2">
      <c r="A992" s="47" t="s">
        <v>564</v>
      </c>
      <c r="B992" s="111">
        <v>0</v>
      </c>
      <c r="C992" s="111">
        <v>0</v>
      </c>
      <c r="D992" s="111">
        <v>0</v>
      </c>
      <c r="E992" s="111">
        <v>0</v>
      </c>
      <c r="F992" s="111">
        <v>0</v>
      </c>
      <c r="G992" s="111">
        <v>0</v>
      </c>
      <c r="H992" s="112">
        <f>D992/D991*100</f>
        <v>0</v>
      </c>
      <c r="I992" s="112">
        <f>E992/E991*100</f>
        <v>0</v>
      </c>
      <c r="J992" s="105">
        <v>0</v>
      </c>
      <c r="K992" s="105">
        <v>0</v>
      </c>
      <c r="L992" s="105">
        <v>0</v>
      </c>
      <c r="M992" s="47" t="s">
        <v>832</v>
      </c>
    </row>
    <row r="993" spans="1:13" s="89" customFormat="1" x14ac:dyDescent="0.2">
      <c r="A993" s="47" t="s">
        <v>565</v>
      </c>
      <c r="B993" s="111">
        <v>23322</v>
      </c>
      <c r="C993" s="111">
        <v>287981</v>
      </c>
      <c r="D993" s="111">
        <v>36112</v>
      </c>
      <c r="E993" s="111">
        <v>324093</v>
      </c>
      <c r="F993" s="111">
        <v>22683</v>
      </c>
      <c r="G993" s="111">
        <v>300876</v>
      </c>
      <c r="H993" s="112">
        <f>D993/D991*100</f>
        <v>100</v>
      </c>
      <c r="I993" s="112">
        <f>E993/E991*100</f>
        <v>100</v>
      </c>
      <c r="J993" s="105">
        <f>D993/B993*100</f>
        <v>154.84092273389933</v>
      </c>
      <c r="K993" s="105">
        <f>D993/F993*100</f>
        <v>159.20292730238506</v>
      </c>
      <c r="L993" s="105">
        <f>E993/G993*100</f>
        <v>107.71646791369203</v>
      </c>
      <c r="M993" s="47" t="s">
        <v>565</v>
      </c>
    </row>
    <row r="994" spans="1:13" s="89" customFormat="1" x14ac:dyDescent="0.2">
      <c r="A994" s="43" t="s">
        <v>559</v>
      </c>
      <c r="B994" s="111">
        <v>23322</v>
      </c>
      <c r="C994" s="111">
        <v>287981</v>
      </c>
      <c r="D994" s="111">
        <v>36112</v>
      </c>
      <c r="E994" s="111">
        <v>324093</v>
      </c>
      <c r="F994" s="111">
        <v>22683</v>
      </c>
      <c r="G994" s="111">
        <v>300876</v>
      </c>
      <c r="H994" s="112">
        <f>H995+H996</f>
        <v>100</v>
      </c>
      <c r="I994" s="112">
        <f>I995+I996</f>
        <v>100</v>
      </c>
      <c r="J994" s="105">
        <f>D994/B994*100</f>
        <v>154.84092273389933</v>
      </c>
      <c r="K994" s="105">
        <f>D994/F994*100</f>
        <v>159.20292730238506</v>
      </c>
      <c r="L994" s="105">
        <f>E994/G994*100</f>
        <v>107.71646791369203</v>
      </c>
      <c r="M994" s="43" t="s">
        <v>560</v>
      </c>
    </row>
    <row r="995" spans="1:13" s="89" customFormat="1" x14ac:dyDescent="0.2">
      <c r="A995" s="47" t="s">
        <v>566</v>
      </c>
      <c r="B995" s="111">
        <v>1380</v>
      </c>
      <c r="C995" s="111">
        <v>3793</v>
      </c>
      <c r="D995" s="111">
        <v>1211</v>
      </c>
      <c r="E995" s="111">
        <v>5004</v>
      </c>
      <c r="F995" s="111">
        <v>54</v>
      </c>
      <c r="G995" s="111">
        <v>624</v>
      </c>
      <c r="H995" s="112">
        <f>D995/D994*100</f>
        <v>3.3534559149313248</v>
      </c>
      <c r="I995" s="112">
        <f>E995/E994*100</f>
        <v>1.5440012588979088</v>
      </c>
      <c r="J995" s="105">
        <f>D995/B995*100</f>
        <v>87.753623188405797</v>
      </c>
      <c r="K995" s="106"/>
      <c r="L995" s="106"/>
      <c r="M995" s="47" t="s">
        <v>566</v>
      </c>
    </row>
    <row r="996" spans="1:13" s="89" customFormat="1" x14ac:dyDescent="0.2">
      <c r="A996" s="47" t="s">
        <v>567</v>
      </c>
      <c r="B996" s="111">
        <v>21942</v>
      </c>
      <c r="C996" s="111">
        <v>284188</v>
      </c>
      <c r="D996" s="111">
        <v>34901</v>
      </c>
      <c r="E996" s="111">
        <v>319089</v>
      </c>
      <c r="F996" s="111">
        <v>22629</v>
      </c>
      <c r="G996" s="111">
        <v>300252</v>
      </c>
      <c r="H996" s="112">
        <f>D996/D994*100</f>
        <v>96.646544085068669</v>
      </c>
      <c r="I996" s="112">
        <f>E996/E994*100</f>
        <v>98.455998741102093</v>
      </c>
      <c r="J996" s="105">
        <f>D996/B996*100</f>
        <v>159.06024974933916</v>
      </c>
      <c r="K996" s="105">
        <f>D996/F996*100</f>
        <v>154.23129612444208</v>
      </c>
      <c r="L996" s="105">
        <f>E996/G996*100</f>
        <v>106.27373006674394</v>
      </c>
      <c r="M996" s="47" t="s">
        <v>833</v>
      </c>
    </row>
    <row r="997" spans="1:13" s="89" customFormat="1" ht="33.75" x14ac:dyDescent="0.2">
      <c r="A997" s="42" t="s">
        <v>704</v>
      </c>
      <c r="B997" s="111"/>
      <c r="C997" s="111"/>
      <c r="D997" s="111"/>
      <c r="E997" s="111"/>
      <c r="F997" s="111"/>
      <c r="G997" s="111"/>
      <c r="H997" s="113"/>
      <c r="I997" s="113"/>
      <c r="J997" s="113"/>
      <c r="K997" s="113"/>
      <c r="L997" s="113"/>
      <c r="M997" s="42" t="s">
        <v>971</v>
      </c>
    </row>
    <row r="998" spans="1:13" s="89" customFormat="1" x14ac:dyDescent="0.2">
      <c r="A998" s="43" t="s">
        <v>557</v>
      </c>
      <c r="B998" s="111">
        <v>130441</v>
      </c>
      <c r="C998" s="111">
        <v>914504</v>
      </c>
      <c r="D998" s="111">
        <v>81309</v>
      </c>
      <c r="E998" s="111">
        <v>995813</v>
      </c>
      <c r="F998" s="111">
        <v>126627</v>
      </c>
      <c r="G998" s="111">
        <v>1044339</v>
      </c>
      <c r="H998" s="112">
        <f>H999+H1000</f>
        <v>100</v>
      </c>
      <c r="I998" s="112">
        <f>I999+I1000</f>
        <v>100</v>
      </c>
      <c r="J998" s="105">
        <f>D998/B998*100</f>
        <v>62.333928749396286</v>
      </c>
      <c r="K998" s="105">
        <f>D998/F998*100</f>
        <v>64.211424103864104</v>
      </c>
      <c r="L998" s="105">
        <f>E998/G998*100</f>
        <v>95.353424510623469</v>
      </c>
      <c r="M998" s="43" t="s">
        <v>558</v>
      </c>
    </row>
    <row r="999" spans="1:13" s="89" customFormat="1" x14ac:dyDescent="0.2">
      <c r="A999" s="47" t="s">
        <v>564</v>
      </c>
      <c r="B999" s="111">
        <v>0</v>
      </c>
      <c r="C999" s="111">
        <v>0</v>
      </c>
      <c r="D999" s="111">
        <v>0</v>
      </c>
      <c r="E999" s="111">
        <v>0</v>
      </c>
      <c r="F999" s="111">
        <v>0</v>
      </c>
      <c r="G999" s="111">
        <v>0</v>
      </c>
      <c r="H999" s="112">
        <f>D999/D998*100</f>
        <v>0</v>
      </c>
      <c r="I999" s="112">
        <f>E999/E998*100</f>
        <v>0</v>
      </c>
      <c r="J999" s="105">
        <v>0</v>
      </c>
      <c r="K999" s="105">
        <v>0</v>
      </c>
      <c r="L999" s="105">
        <v>0</v>
      </c>
      <c r="M999" s="47" t="s">
        <v>832</v>
      </c>
    </row>
    <row r="1000" spans="1:13" s="89" customFormat="1" x14ac:dyDescent="0.2">
      <c r="A1000" s="47" t="s">
        <v>565</v>
      </c>
      <c r="B1000" s="111">
        <v>130441</v>
      </c>
      <c r="C1000" s="111">
        <v>914504</v>
      </c>
      <c r="D1000" s="111">
        <v>81309</v>
      </c>
      <c r="E1000" s="111">
        <v>995813</v>
      </c>
      <c r="F1000" s="111">
        <v>126627</v>
      </c>
      <c r="G1000" s="111">
        <v>1044339</v>
      </c>
      <c r="H1000" s="112">
        <f>D1000/D998*100</f>
        <v>100</v>
      </c>
      <c r="I1000" s="112">
        <f>E1000/E998*100</f>
        <v>100</v>
      </c>
      <c r="J1000" s="105">
        <f>D1000/B1000*100</f>
        <v>62.333928749396286</v>
      </c>
      <c r="K1000" s="105">
        <f>D1000/F1000*100</f>
        <v>64.211424103864104</v>
      </c>
      <c r="L1000" s="105">
        <f>E1000/G1000*100</f>
        <v>95.353424510623469</v>
      </c>
      <c r="M1000" s="47" t="s">
        <v>565</v>
      </c>
    </row>
    <row r="1001" spans="1:13" s="89" customFormat="1" x14ac:dyDescent="0.2">
      <c r="A1001" s="43" t="s">
        <v>559</v>
      </c>
      <c r="B1001" s="111">
        <v>130441</v>
      </c>
      <c r="C1001" s="111">
        <v>914504</v>
      </c>
      <c r="D1001" s="111">
        <v>81309</v>
      </c>
      <c r="E1001" s="111">
        <v>995813</v>
      </c>
      <c r="F1001" s="111">
        <v>126627</v>
      </c>
      <c r="G1001" s="111">
        <v>1044339</v>
      </c>
      <c r="H1001" s="112">
        <f>H1002+H1003</f>
        <v>100</v>
      </c>
      <c r="I1001" s="112">
        <f>I1002+I1003</f>
        <v>100.00000000000001</v>
      </c>
      <c r="J1001" s="105">
        <f>D1001/B1001*100</f>
        <v>62.333928749396286</v>
      </c>
      <c r="K1001" s="105">
        <f>D1001/F1001*100</f>
        <v>64.211424103864104</v>
      </c>
      <c r="L1001" s="105">
        <f>E1001/G1001*100</f>
        <v>95.353424510623469</v>
      </c>
      <c r="M1001" s="43" t="s">
        <v>560</v>
      </c>
    </row>
    <row r="1002" spans="1:13" s="89" customFormat="1" x14ac:dyDescent="0.2">
      <c r="A1002" s="47" t="s">
        <v>566</v>
      </c>
      <c r="B1002" s="111">
        <v>820</v>
      </c>
      <c r="C1002" s="111">
        <v>3104</v>
      </c>
      <c r="D1002" s="111">
        <v>1757</v>
      </c>
      <c r="E1002" s="111">
        <v>4861</v>
      </c>
      <c r="F1002" s="111">
        <v>26</v>
      </c>
      <c r="G1002" s="111">
        <v>4373</v>
      </c>
      <c r="H1002" s="112">
        <f>D1002/D1001*100</f>
        <v>2.1608923981355077</v>
      </c>
      <c r="I1002" s="112">
        <f>E1002/E1001*100</f>
        <v>0.48814385833484797</v>
      </c>
      <c r="J1002" s="106">
        <f>D1002/B1002</f>
        <v>2.1426829268292682</v>
      </c>
      <c r="K1002" s="106"/>
      <c r="L1002" s="105">
        <f>E1002/G1002*100</f>
        <v>111.15938714841069</v>
      </c>
      <c r="M1002" s="47" t="s">
        <v>566</v>
      </c>
    </row>
    <row r="1003" spans="1:13" s="89" customFormat="1" x14ac:dyDescent="0.2">
      <c r="A1003" s="47" t="s">
        <v>567</v>
      </c>
      <c r="B1003" s="111">
        <v>129621</v>
      </c>
      <c r="C1003" s="111">
        <v>911400</v>
      </c>
      <c r="D1003" s="111">
        <v>79552</v>
      </c>
      <c r="E1003" s="111">
        <v>990952</v>
      </c>
      <c r="F1003" s="111">
        <v>126601</v>
      </c>
      <c r="G1003" s="111">
        <v>1039966</v>
      </c>
      <c r="H1003" s="112">
        <f>D1003/D1001*100</f>
        <v>97.839107601864498</v>
      </c>
      <c r="I1003" s="112">
        <f>E1003/E1001*100</f>
        <v>99.511856141665163</v>
      </c>
      <c r="J1003" s="105">
        <f>D1003/B1003*100</f>
        <v>61.372771387352351</v>
      </c>
      <c r="K1003" s="105">
        <f>D1003/F1003*100</f>
        <v>62.836786439285632</v>
      </c>
      <c r="L1003" s="105">
        <f>E1003/G1003*100</f>
        <v>95.286961304504175</v>
      </c>
      <c r="M1003" s="47" t="s">
        <v>833</v>
      </c>
    </row>
    <row r="1004" spans="1:13" s="89" customFormat="1" ht="22.5" x14ac:dyDescent="0.2">
      <c r="A1004" s="42" t="s">
        <v>705</v>
      </c>
      <c r="B1004" s="111"/>
      <c r="C1004" s="111"/>
      <c r="D1004" s="111"/>
      <c r="E1004" s="111"/>
      <c r="F1004" s="111"/>
      <c r="G1004" s="111"/>
      <c r="H1004" s="113"/>
      <c r="I1004" s="113"/>
      <c r="J1004" s="113"/>
      <c r="K1004" s="113"/>
      <c r="L1004" s="113"/>
      <c r="M1004" s="42" t="s">
        <v>972</v>
      </c>
    </row>
    <row r="1005" spans="1:13" s="89" customFormat="1" x14ac:dyDescent="0.2">
      <c r="A1005" s="43" t="s">
        <v>557</v>
      </c>
      <c r="B1005" s="111">
        <v>42</v>
      </c>
      <c r="C1005" s="111">
        <v>179326</v>
      </c>
      <c r="D1005" s="111">
        <v>42</v>
      </c>
      <c r="E1005" s="111">
        <v>179368</v>
      </c>
      <c r="F1005" s="111">
        <v>16700</v>
      </c>
      <c r="G1005" s="111">
        <v>150324</v>
      </c>
      <c r="H1005" s="112">
        <f>H1006+H1007</f>
        <v>100</v>
      </c>
      <c r="I1005" s="112">
        <f>I1006+I1007</f>
        <v>100</v>
      </c>
      <c r="J1005" s="105">
        <f>D1005/B1005*100</f>
        <v>100</v>
      </c>
      <c r="K1005" s="105">
        <f>D1005/F1005*100</f>
        <v>0.25149700598802399</v>
      </c>
      <c r="L1005" s="105">
        <f>E1005/G1005*100</f>
        <v>119.32093345041378</v>
      </c>
      <c r="M1005" s="43" t="s">
        <v>558</v>
      </c>
    </row>
    <row r="1006" spans="1:13" s="89" customFormat="1" x14ac:dyDescent="0.2">
      <c r="A1006" s="47" t="s">
        <v>564</v>
      </c>
      <c r="B1006" s="111">
        <v>42</v>
      </c>
      <c r="C1006" s="111">
        <v>179326</v>
      </c>
      <c r="D1006" s="111">
        <v>42</v>
      </c>
      <c r="E1006" s="111">
        <v>179368</v>
      </c>
      <c r="F1006" s="111">
        <v>16700</v>
      </c>
      <c r="G1006" s="111">
        <v>150300</v>
      </c>
      <c r="H1006" s="112">
        <f>D1006/D1005*100</f>
        <v>100</v>
      </c>
      <c r="I1006" s="112">
        <f>E1006/E1005*100</f>
        <v>100</v>
      </c>
      <c r="J1006" s="105">
        <f>D1006/B1006*100</f>
        <v>100</v>
      </c>
      <c r="K1006" s="105">
        <f>D1006/F1006*100</f>
        <v>0.25149700598802399</v>
      </c>
      <c r="L1006" s="105">
        <f>E1006/G1006*100</f>
        <v>119.3399866932801</v>
      </c>
      <c r="M1006" s="47" t="s">
        <v>832</v>
      </c>
    </row>
    <row r="1007" spans="1:13" s="89" customFormat="1" x14ac:dyDescent="0.2">
      <c r="A1007" s="47" t="s">
        <v>565</v>
      </c>
      <c r="B1007" s="111">
        <v>0</v>
      </c>
      <c r="C1007" s="111">
        <v>0</v>
      </c>
      <c r="D1007" s="111">
        <v>0</v>
      </c>
      <c r="E1007" s="111">
        <v>0</v>
      </c>
      <c r="F1007" s="111">
        <v>0</v>
      </c>
      <c r="G1007" s="111">
        <v>24</v>
      </c>
      <c r="H1007" s="112">
        <f>D1007/D1005*100</f>
        <v>0</v>
      </c>
      <c r="I1007" s="112">
        <f>E1007/E1005*100</f>
        <v>0</v>
      </c>
      <c r="J1007" s="105">
        <v>0</v>
      </c>
      <c r="K1007" s="105">
        <v>0</v>
      </c>
      <c r="L1007" s="105">
        <f>E1007/G1007*100</f>
        <v>0</v>
      </c>
      <c r="M1007" s="47" t="s">
        <v>565</v>
      </c>
    </row>
    <row r="1008" spans="1:13" s="89" customFormat="1" x14ac:dyDescent="0.2">
      <c r="A1008" s="43" t="s">
        <v>559</v>
      </c>
      <c r="B1008" s="111">
        <v>42</v>
      </c>
      <c r="C1008" s="111">
        <v>179326</v>
      </c>
      <c r="D1008" s="111">
        <v>42</v>
      </c>
      <c r="E1008" s="111">
        <v>179368</v>
      </c>
      <c r="F1008" s="111">
        <v>16700</v>
      </c>
      <c r="G1008" s="111">
        <v>150324</v>
      </c>
      <c r="H1008" s="112">
        <f>H1009+H1010</f>
        <v>100</v>
      </c>
      <c r="I1008" s="112">
        <f>I1009+I1010</f>
        <v>100</v>
      </c>
      <c r="J1008" s="105">
        <f>D1008/B1008*100</f>
        <v>100</v>
      </c>
      <c r="K1008" s="105">
        <f>D1008/F1008*100</f>
        <v>0.25149700598802399</v>
      </c>
      <c r="L1008" s="105">
        <f>E1008/G1008*100</f>
        <v>119.32093345041378</v>
      </c>
      <c r="M1008" s="43" t="s">
        <v>560</v>
      </c>
    </row>
    <row r="1009" spans="1:13" s="89" customFormat="1" x14ac:dyDescent="0.2">
      <c r="A1009" s="47" t="s">
        <v>566</v>
      </c>
      <c r="B1009" s="111">
        <v>0</v>
      </c>
      <c r="C1009" s="111">
        <v>0</v>
      </c>
      <c r="D1009" s="111">
        <v>0</v>
      </c>
      <c r="E1009" s="111">
        <v>0</v>
      </c>
      <c r="F1009" s="111">
        <v>0</v>
      </c>
      <c r="G1009" s="111">
        <v>0</v>
      </c>
      <c r="H1009" s="112">
        <f>D1009/D1008*100</f>
        <v>0</v>
      </c>
      <c r="I1009" s="112">
        <f>E1009/E1008*100</f>
        <v>0</v>
      </c>
      <c r="J1009" s="105">
        <v>0</v>
      </c>
      <c r="K1009" s="105">
        <v>0</v>
      </c>
      <c r="L1009" s="105">
        <v>0</v>
      </c>
      <c r="M1009" s="47" t="s">
        <v>566</v>
      </c>
    </row>
    <row r="1010" spans="1:13" s="89" customFormat="1" x14ac:dyDescent="0.2">
      <c r="A1010" s="47" t="s">
        <v>567</v>
      </c>
      <c r="B1010" s="111">
        <v>42</v>
      </c>
      <c r="C1010" s="111">
        <v>179326</v>
      </c>
      <c r="D1010" s="111">
        <v>42</v>
      </c>
      <c r="E1010" s="111">
        <v>179368</v>
      </c>
      <c r="F1010" s="111">
        <v>16700</v>
      </c>
      <c r="G1010" s="111">
        <v>150324</v>
      </c>
      <c r="H1010" s="112">
        <f>D1010/D1008*100</f>
        <v>100</v>
      </c>
      <c r="I1010" s="112">
        <f>E1010/E1008*100</f>
        <v>100</v>
      </c>
      <c r="J1010" s="105">
        <f>D1010/B1010*100</f>
        <v>100</v>
      </c>
      <c r="K1010" s="105">
        <f>D1010/F1010*100</f>
        <v>0.25149700598802399</v>
      </c>
      <c r="L1010" s="105">
        <f>E1010/G1010*100</f>
        <v>119.32093345041378</v>
      </c>
      <c r="M1010" s="47" t="s">
        <v>833</v>
      </c>
    </row>
    <row r="1011" spans="1:13" s="89" customFormat="1" ht="22.5" x14ac:dyDescent="0.2">
      <c r="A1011" s="42" t="s">
        <v>706</v>
      </c>
      <c r="B1011" s="111"/>
      <c r="C1011" s="111"/>
      <c r="D1011" s="111"/>
      <c r="E1011" s="111"/>
      <c r="F1011" s="111"/>
      <c r="G1011" s="111"/>
      <c r="H1011" s="113"/>
      <c r="I1011" s="113"/>
      <c r="J1011" s="113"/>
      <c r="K1011" s="113"/>
      <c r="L1011" s="113"/>
      <c r="M1011" s="42" t="s">
        <v>973</v>
      </c>
    </row>
    <row r="1012" spans="1:13" s="89" customFormat="1" x14ac:dyDescent="0.2">
      <c r="A1012" s="43" t="s">
        <v>557</v>
      </c>
      <c r="B1012" s="111">
        <v>1179.7570000000001</v>
      </c>
      <c r="C1012" s="111">
        <v>13240.28</v>
      </c>
      <c r="D1012" s="111">
        <v>1707.971</v>
      </c>
      <c r="E1012" s="111">
        <v>14948.251</v>
      </c>
      <c r="F1012" s="111">
        <v>934.03300000000002</v>
      </c>
      <c r="G1012" s="111">
        <v>13617.984</v>
      </c>
      <c r="H1012" s="112">
        <f>H1013+H1014</f>
        <v>100</v>
      </c>
      <c r="I1012" s="112">
        <f>I1013+I1014</f>
        <v>100</v>
      </c>
      <c r="J1012" s="105">
        <f>D1012/B1012*100</f>
        <v>144.77311853203668</v>
      </c>
      <c r="K1012" s="105">
        <f t="shared" ref="K1012:L1015" si="180">D1012/F1012*100</f>
        <v>182.85981330424084</v>
      </c>
      <c r="L1012" s="105">
        <f t="shared" si="180"/>
        <v>109.76845765129406</v>
      </c>
      <c r="M1012" s="43" t="s">
        <v>558</v>
      </c>
    </row>
    <row r="1013" spans="1:13" s="89" customFormat="1" x14ac:dyDescent="0.2">
      <c r="A1013" s="47" t="s">
        <v>564</v>
      </c>
      <c r="B1013" s="111">
        <v>60.956000000000003</v>
      </c>
      <c r="C1013" s="111">
        <v>453.65899999999999</v>
      </c>
      <c r="D1013" s="111">
        <v>63.932000000000002</v>
      </c>
      <c r="E1013" s="111">
        <v>517.59199999999998</v>
      </c>
      <c r="F1013" s="111">
        <v>51.018999999999998</v>
      </c>
      <c r="G1013" s="111">
        <v>467.66899999999998</v>
      </c>
      <c r="H1013" s="112">
        <f>D1013/D1012*100</f>
        <v>3.7431548896322013</v>
      </c>
      <c r="I1013" s="112">
        <f>E1013/E1012*100</f>
        <v>3.4625589308073565</v>
      </c>
      <c r="J1013" s="105">
        <f>D1013/B1013*100</f>
        <v>104.88221011877418</v>
      </c>
      <c r="K1013" s="105">
        <f t="shared" si="180"/>
        <v>125.31017856092829</v>
      </c>
      <c r="L1013" s="105">
        <f t="shared" si="180"/>
        <v>110.67485764504383</v>
      </c>
      <c r="M1013" s="47" t="s">
        <v>832</v>
      </c>
    </row>
    <row r="1014" spans="1:13" s="89" customFormat="1" x14ac:dyDescent="0.2">
      <c r="A1014" s="47" t="s">
        <v>565</v>
      </c>
      <c r="B1014" s="111">
        <v>1118.8009999999999</v>
      </c>
      <c r="C1014" s="111">
        <v>12786.62</v>
      </c>
      <c r="D1014" s="111">
        <v>1644.039</v>
      </c>
      <c r="E1014" s="111">
        <v>14430.659</v>
      </c>
      <c r="F1014" s="111">
        <v>883.01400000000001</v>
      </c>
      <c r="G1014" s="111">
        <v>13150.315000000001</v>
      </c>
      <c r="H1014" s="112">
        <f>D1014/D1012*100</f>
        <v>96.256845110367792</v>
      </c>
      <c r="I1014" s="112">
        <f>E1014/E1012*100</f>
        <v>96.537441069192639</v>
      </c>
      <c r="J1014" s="105">
        <f>D1014/B1014*100</f>
        <v>146.94650791338228</v>
      </c>
      <c r="K1014" s="105">
        <f t="shared" si="180"/>
        <v>186.18493025025651</v>
      </c>
      <c r="L1014" s="105">
        <f t="shared" si="180"/>
        <v>109.73622304864941</v>
      </c>
      <c r="M1014" s="47" t="s">
        <v>565</v>
      </c>
    </row>
    <row r="1015" spans="1:13" s="89" customFormat="1" x14ac:dyDescent="0.2">
      <c r="A1015" s="43" t="s">
        <v>559</v>
      </c>
      <c r="B1015" s="111">
        <v>1179.7570000000001</v>
      </c>
      <c r="C1015" s="111">
        <v>13240.28</v>
      </c>
      <c r="D1015" s="111">
        <v>1707.971</v>
      </c>
      <c r="E1015" s="111">
        <v>14948.251</v>
      </c>
      <c r="F1015" s="111">
        <v>934.03300000000002</v>
      </c>
      <c r="G1015" s="111">
        <v>13617.984</v>
      </c>
      <c r="H1015" s="112">
        <f>H1016+H1017</f>
        <v>100.00005854900347</v>
      </c>
      <c r="I1015" s="112">
        <f>I1016+I1017</f>
        <v>100</v>
      </c>
      <c r="J1015" s="105">
        <f>D1015/B1015*100</f>
        <v>144.77311853203668</v>
      </c>
      <c r="K1015" s="105">
        <f t="shared" si="180"/>
        <v>182.85981330424084</v>
      </c>
      <c r="L1015" s="105">
        <f t="shared" si="180"/>
        <v>109.76845765129406</v>
      </c>
      <c r="M1015" s="43" t="s">
        <v>560</v>
      </c>
    </row>
    <row r="1016" spans="1:13" s="89" customFormat="1" x14ac:dyDescent="0.2">
      <c r="A1016" s="47" t="s">
        <v>566</v>
      </c>
      <c r="B1016" s="111">
        <v>66.665999999999997</v>
      </c>
      <c r="C1016" s="111">
        <v>390.03300000000002</v>
      </c>
      <c r="D1016" s="111">
        <v>153.80500000000001</v>
      </c>
      <c r="E1016" s="111">
        <v>543.83699999999999</v>
      </c>
      <c r="F1016" s="111">
        <v>24.113</v>
      </c>
      <c r="G1016" s="111">
        <v>125.381</v>
      </c>
      <c r="H1016" s="112">
        <f>D1016/D1015*100</f>
        <v>9.0051294781937177</v>
      </c>
      <c r="I1016" s="112">
        <f>E1016/E1015*100</f>
        <v>3.6381313104790656</v>
      </c>
      <c r="J1016" s="106">
        <f>D1016/B1016</f>
        <v>2.3070980709807101</v>
      </c>
      <c r="K1016" s="106"/>
      <c r="L1016" s="106">
        <f>E1016/G1016</f>
        <v>4.3374753750568269</v>
      </c>
      <c r="M1016" s="47" t="s">
        <v>566</v>
      </c>
    </row>
    <row r="1017" spans="1:13" s="89" customFormat="1" x14ac:dyDescent="0.2">
      <c r="A1017" s="47" t="s">
        <v>567</v>
      </c>
      <c r="B1017" s="111">
        <v>1113.0909999999999</v>
      </c>
      <c r="C1017" s="111">
        <v>12850.246999999999</v>
      </c>
      <c r="D1017" s="111">
        <v>1554.1669999999999</v>
      </c>
      <c r="E1017" s="111">
        <v>14404.414000000001</v>
      </c>
      <c r="F1017" s="111">
        <v>909.91899999999998</v>
      </c>
      <c r="G1017" s="111">
        <v>13492.602999999999</v>
      </c>
      <c r="H1017" s="112">
        <f>D1017/D1015*100</f>
        <v>90.994929070809746</v>
      </c>
      <c r="I1017" s="112">
        <f>E1017/E1015*100</f>
        <v>96.361868689520932</v>
      </c>
      <c r="J1017" s="105">
        <f>D1017/B1017*100</f>
        <v>139.62623002072607</v>
      </c>
      <c r="K1017" s="105">
        <f>D1017/F1017*100</f>
        <v>170.80278574246719</v>
      </c>
      <c r="L1017" s="105">
        <f>E1017/G1017*100</f>
        <v>106.75785836135549</v>
      </c>
      <c r="M1017" s="47" t="s">
        <v>833</v>
      </c>
    </row>
    <row r="1018" spans="1:13" s="89" customFormat="1" ht="33.75" x14ac:dyDescent="0.2">
      <c r="A1018" s="42" t="s">
        <v>707</v>
      </c>
      <c r="B1018" s="111"/>
      <c r="C1018" s="111"/>
      <c r="D1018" s="111"/>
      <c r="E1018" s="111"/>
      <c r="F1018" s="111"/>
      <c r="G1018" s="111"/>
      <c r="H1018" s="113"/>
      <c r="I1018" s="113"/>
      <c r="J1018" s="113"/>
      <c r="K1018" s="113"/>
      <c r="L1018" s="113"/>
      <c r="M1018" s="42" t="s">
        <v>974</v>
      </c>
    </row>
    <row r="1019" spans="1:13" s="89" customFormat="1" x14ac:dyDescent="0.2">
      <c r="A1019" s="43" t="s">
        <v>557</v>
      </c>
      <c r="B1019" s="111">
        <v>1660.41</v>
      </c>
      <c r="C1019" s="111">
        <v>7573.5219999999999</v>
      </c>
      <c r="D1019" s="111">
        <v>903.00099999999998</v>
      </c>
      <c r="E1019" s="111">
        <v>8476.5229999999992</v>
      </c>
      <c r="F1019" s="111">
        <v>1093.9659999999999</v>
      </c>
      <c r="G1019" s="111">
        <v>7080.7969999999996</v>
      </c>
      <c r="H1019" s="112">
        <f>H1020+H1021</f>
        <v>100</v>
      </c>
      <c r="I1019" s="112">
        <f>I1020+I1021</f>
        <v>100</v>
      </c>
      <c r="J1019" s="105">
        <f t="shared" ref="J1019:J1024" si="181">D1019/B1019*100</f>
        <v>54.384218355707326</v>
      </c>
      <c r="K1019" s="105">
        <f t="shared" ref="K1019:L1024" si="182">D1019/F1019*100</f>
        <v>82.543790209202115</v>
      </c>
      <c r="L1019" s="105">
        <f t="shared" si="182"/>
        <v>119.7114251404185</v>
      </c>
      <c r="M1019" s="43" t="s">
        <v>558</v>
      </c>
    </row>
    <row r="1020" spans="1:13" s="89" customFormat="1" x14ac:dyDescent="0.2">
      <c r="A1020" s="47" t="s">
        <v>564</v>
      </c>
      <c r="B1020" s="111">
        <v>4.13</v>
      </c>
      <c r="C1020" s="111">
        <v>85.251999999999995</v>
      </c>
      <c r="D1020" s="111">
        <v>4.13</v>
      </c>
      <c r="E1020" s="111">
        <v>89.381</v>
      </c>
      <c r="F1020" s="111">
        <v>5.0060000000000002</v>
      </c>
      <c r="G1020" s="111">
        <v>108.798</v>
      </c>
      <c r="H1020" s="112">
        <f>D1020/D1019*100</f>
        <v>0.45736383459154528</v>
      </c>
      <c r="I1020" s="112">
        <f>E1020/E1019*100</f>
        <v>1.0544535772509556</v>
      </c>
      <c r="J1020" s="105">
        <f t="shared" si="181"/>
        <v>100</v>
      </c>
      <c r="K1020" s="105">
        <f t="shared" si="182"/>
        <v>82.500998801438257</v>
      </c>
      <c r="L1020" s="105">
        <f t="shared" si="182"/>
        <v>82.153164580231248</v>
      </c>
      <c r="M1020" s="47" t="s">
        <v>832</v>
      </c>
    </row>
    <row r="1021" spans="1:13" s="89" customFormat="1" x14ac:dyDescent="0.2">
      <c r="A1021" s="47" t="s">
        <v>565</v>
      </c>
      <c r="B1021" s="111">
        <v>1656.28</v>
      </c>
      <c r="C1021" s="111">
        <v>7488.27</v>
      </c>
      <c r="D1021" s="111">
        <v>898.87099999999998</v>
      </c>
      <c r="E1021" s="111">
        <v>8387.1419999999998</v>
      </c>
      <c r="F1021" s="111">
        <v>1088.96</v>
      </c>
      <c r="G1021" s="111">
        <v>6971.9989999999998</v>
      </c>
      <c r="H1021" s="112">
        <f>D1021/D1019*100</f>
        <v>99.542636165408453</v>
      </c>
      <c r="I1021" s="112">
        <f>E1021/E1019*100</f>
        <v>98.945546422749047</v>
      </c>
      <c r="J1021" s="105">
        <f t="shared" si="181"/>
        <v>54.270473591421741</v>
      </c>
      <c r="K1021" s="105">
        <f t="shared" si="182"/>
        <v>82.543986923302953</v>
      </c>
      <c r="L1021" s="105">
        <f t="shared" si="182"/>
        <v>120.29752155730374</v>
      </c>
      <c r="M1021" s="47" t="s">
        <v>565</v>
      </c>
    </row>
    <row r="1022" spans="1:13" s="89" customFormat="1" x14ac:dyDescent="0.2">
      <c r="A1022" s="43" t="s">
        <v>559</v>
      </c>
      <c r="B1022" s="111">
        <v>1660.41</v>
      </c>
      <c r="C1022" s="111">
        <v>7573.5219999999999</v>
      </c>
      <c r="D1022" s="111">
        <v>903.00099999999998</v>
      </c>
      <c r="E1022" s="111">
        <v>8476.5229999999992</v>
      </c>
      <c r="F1022" s="111">
        <v>1093.9659999999999</v>
      </c>
      <c r="G1022" s="111">
        <v>7080.7969999999996</v>
      </c>
      <c r="H1022" s="112">
        <f>H1023+H1024</f>
        <v>100</v>
      </c>
      <c r="I1022" s="112">
        <f>I1023+I1024</f>
        <v>100</v>
      </c>
      <c r="J1022" s="105">
        <f t="shared" si="181"/>
        <v>54.384218355707326</v>
      </c>
      <c r="K1022" s="105">
        <f t="shared" si="182"/>
        <v>82.543790209202115</v>
      </c>
      <c r="L1022" s="105">
        <f t="shared" si="182"/>
        <v>119.7114251404185</v>
      </c>
      <c r="M1022" s="43" t="s">
        <v>560</v>
      </c>
    </row>
    <row r="1023" spans="1:13" s="89" customFormat="1" x14ac:dyDescent="0.2">
      <c r="A1023" s="47" t="s">
        <v>566</v>
      </c>
      <c r="B1023" s="111">
        <v>31.405999999999999</v>
      </c>
      <c r="C1023" s="111">
        <v>84.206999999999994</v>
      </c>
      <c r="D1023" s="111">
        <v>22.417000000000002</v>
      </c>
      <c r="E1023" s="111">
        <v>106.624</v>
      </c>
      <c r="F1023" s="111">
        <v>13.542999999999999</v>
      </c>
      <c r="G1023" s="111">
        <v>66.075999999999993</v>
      </c>
      <c r="H1023" s="112">
        <f>D1023/D1022*100</f>
        <v>2.4825000193798239</v>
      </c>
      <c r="I1023" s="112">
        <f>E1023/E1022*100</f>
        <v>1.25787424867484</v>
      </c>
      <c r="J1023" s="105">
        <f t="shared" si="181"/>
        <v>71.378080621537293</v>
      </c>
      <c r="K1023" s="105">
        <f t="shared" si="182"/>
        <v>165.52462526766598</v>
      </c>
      <c r="L1023" s="105">
        <f t="shared" si="182"/>
        <v>161.3657001029118</v>
      </c>
      <c r="M1023" s="47" t="s">
        <v>566</v>
      </c>
    </row>
    <row r="1024" spans="1:13" s="89" customFormat="1" x14ac:dyDescent="0.2">
      <c r="A1024" s="47" t="s">
        <v>567</v>
      </c>
      <c r="B1024" s="111">
        <v>1629.0039999999999</v>
      </c>
      <c r="C1024" s="111">
        <v>7489.3149999999996</v>
      </c>
      <c r="D1024" s="111">
        <v>880.58399999999995</v>
      </c>
      <c r="E1024" s="111">
        <v>8369.8989999999994</v>
      </c>
      <c r="F1024" s="111">
        <v>1080.423</v>
      </c>
      <c r="G1024" s="111">
        <v>7014.7209999999995</v>
      </c>
      <c r="H1024" s="112">
        <f>D1024/D1022*100</f>
        <v>97.517499980620173</v>
      </c>
      <c r="I1024" s="112">
        <f>E1024/E1022*100</f>
        <v>98.742125751325162</v>
      </c>
      <c r="J1024" s="105">
        <f t="shared" si="181"/>
        <v>54.056589179645961</v>
      </c>
      <c r="K1024" s="105">
        <f t="shared" si="182"/>
        <v>81.503633299180038</v>
      </c>
      <c r="L1024" s="105">
        <f t="shared" si="182"/>
        <v>119.31905773586719</v>
      </c>
      <c r="M1024" s="47" t="s">
        <v>833</v>
      </c>
    </row>
    <row r="1025" spans="1:13" s="89" customFormat="1" ht="22.5" x14ac:dyDescent="0.2">
      <c r="A1025" s="42" t="s">
        <v>708</v>
      </c>
      <c r="B1025" s="111"/>
      <c r="C1025" s="111"/>
      <c r="D1025" s="111"/>
      <c r="E1025" s="111"/>
      <c r="F1025" s="111"/>
      <c r="G1025" s="111"/>
      <c r="H1025" s="113"/>
      <c r="I1025" s="113"/>
      <c r="J1025" s="113"/>
      <c r="K1025" s="113"/>
      <c r="L1025" s="113"/>
      <c r="M1025" s="42" t="s">
        <v>975</v>
      </c>
    </row>
    <row r="1026" spans="1:13" s="89" customFormat="1" x14ac:dyDescent="0.2">
      <c r="A1026" s="43" t="s">
        <v>557</v>
      </c>
      <c r="B1026" s="111">
        <v>14749.86</v>
      </c>
      <c r="C1026" s="111">
        <v>117803.23299999999</v>
      </c>
      <c r="D1026" s="111">
        <v>16397.460999999999</v>
      </c>
      <c r="E1026" s="111">
        <v>134200.693</v>
      </c>
      <c r="F1026" s="111">
        <v>16040.457</v>
      </c>
      <c r="G1026" s="111">
        <v>125878.698</v>
      </c>
      <c r="H1026" s="112">
        <f>H1027+H1028</f>
        <v>100</v>
      </c>
      <c r="I1026" s="112">
        <f>I1027+I1028</f>
        <v>100.00000074515263</v>
      </c>
      <c r="J1026" s="105">
        <f t="shared" ref="J1026:J1031" si="183">D1026/B1026*100</f>
        <v>111.17028229420482</v>
      </c>
      <c r="K1026" s="105">
        <f t="shared" ref="K1026:L1031" si="184">D1026/F1026*100</f>
        <v>102.22564731166948</v>
      </c>
      <c r="L1026" s="105">
        <f t="shared" si="184"/>
        <v>106.61112255863974</v>
      </c>
      <c r="M1026" s="43" t="s">
        <v>558</v>
      </c>
    </row>
    <row r="1027" spans="1:13" s="89" customFormat="1" x14ac:dyDescent="0.2">
      <c r="A1027" s="47" t="s">
        <v>564</v>
      </c>
      <c r="B1027" s="111">
        <v>12474.547</v>
      </c>
      <c r="C1027" s="111">
        <v>98293.024999999994</v>
      </c>
      <c r="D1027" s="111">
        <v>13987.718999999999</v>
      </c>
      <c r="E1027" s="111">
        <v>112280.745</v>
      </c>
      <c r="F1027" s="111">
        <v>13817.758</v>
      </c>
      <c r="G1027" s="111">
        <v>105024.406</v>
      </c>
      <c r="H1027" s="112">
        <f>D1027/D1026*100</f>
        <v>85.304176055061205</v>
      </c>
      <c r="I1027" s="112">
        <f>E1027/E1026*100</f>
        <v>83.666292990007136</v>
      </c>
      <c r="J1027" s="105">
        <f t="shared" si="183"/>
        <v>112.13007574543587</v>
      </c>
      <c r="K1027" s="105">
        <f t="shared" si="184"/>
        <v>101.23001864701928</v>
      </c>
      <c r="L1027" s="105">
        <f t="shared" si="184"/>
        <v>106.90919308793805</v>
      </c>
      <c r="M1027" s="47" t="s">
        <v>832</v>
      </c>
    </row>
    <row r="1028" spans="1:13" s="89" customFormat="1" x14ac:dyDescent="0.2">
      <c r="A1028" s="47" t="s">
        <v>565</v>
      </c>
      <c r="B1028" s="111">
        <v>2275.3119999999999</v>
      </c>
      <c r="C1028" s="111">
        <v>19510.206999999999</v>
      </c>
      <c r="D1028" s="111">
        <v>2409.7420000000002</v>
      </c>
      <c r="E1028" s="111">
        <v>21919.949000000001</v>
      </c>
      <c r="F1028" s="111">
        <v>2222.6990000000001</v>
      </c>
      <c r="G1028" s="111">
        <v>20854.292000000001</v>
      </c>
      <c r="H1028" s="112">
        <f>D1028/D1026*100</f>
        <v>14.695823944938793</v>
      </c>
      <c r="I1028" s="112">
        <f>E1028/E1026*100</f>
        <v>16.333707755145497</v>
      </c>
      <c r="J1028" s="105">
        <f t="shared" si="183"/>
        <v>105.90820072148348</v>
      </c>
      <c r="K1028" s="105">
        <f t="shared" si="184"/>
        <v>108.41512953395849</v>
      </c>
      <c r="L1028" s="105">
        <f t="shared" si="184"/>
        <v>105.1100128453174</v>
      </c>
      <c r="M1028" s="47" t="s">
        <v>565</v>
      </c>
    </row>
    <row r="1029" spans="1:13" s="89" customFormat="1" x14ac:dyDescent="0.2">
      <c r="A1029" s="43" t="s">
        <v>559</v>
      </c>
      <c r="B1029" s="111">
        <v>14749.86</v>
      </c>
      <c r="C1029" s="111">
        <v>117803.23299999999</v>
      </c>
      <c r="D1029" s="111">
        <v>16397.460999999999</v>
      </c>
      <c r="E1029" s="111">
        <v>134200.693</v>
      </c>
      <c r="F1029" s="111">
        <v>16040.457</v>
      </c>
      <c r="G1029" s="111">
        <v>125878.698</v>
      </c>
      <c r="H1029" s="112">
        <f>H1030+H1031</f>
        <v>100.00000000000001</v>
      </c>
      <c r="I1029" s="112">
        <f>I1030+I1031</f>
        <v>100</v>
      </c>
      <c r="J1029" s="105">
        <f t="shared" si="183"/>
        <v>111.17028229420482</v>
      </c>
      <c r="K1029" s="105">
        <f t="shared" si="184"/>
        <v>102.22564731166948</v>
      </c>
      <c r="L1029" s="105">
        <f t="shared" si="184"/>
        <v>106.61112255863974</v>
      </c>
      <c r="M1029" s="43" t="s">
        <v>560</v>
      </c>
    </row>
    <row r="1030" spans="1:13" s="89" customFormat="1" x14ac:dyDescent="0.2">
      <c r="A1030" s="47" t="s">
        <v>566</v>
      </c>
      <c r="B1030" s="111">
        <v>751.98500000000001</v>
      </c>
      <c r="C1030" s="111">
        <v>2691.63</v>
      </c>
      <c r="D1030" s="111">
        <v>402.50400000000002</v>
      </c>
      <c r="E1030" s="111">
        <v>3094.134</v>
      </c>
      <c r="F1030" s="111">
        <v>310.05099999999999</v>
      </c>
      <c r="G1030" s="111">
        <v>3170.7350000000001</v>
      </c>
      <c r="H1030" s="112">
        <f>D1030/D1029*100</f>
        <v>2.4546727081711008</v>
      </c>
      <c r="I1030" s="112">
        <f>E1030/E1029*100</f>
        <v>2.305602102963805</v>
      </c>
      <c r="J1030" s="105">
        <f t="shared" si="183"/>
        <v>53.52553574871839</v>
      </c>
      <c r="K1030" s="105">
        <f t="shared" si="184"/>
        <v>129.81864273942028</v>
      </c>
      <c r="L1030" s="105">
        <f t="shared" si="184"/>
        <v>97.584124816485769</v>
      </c>
      <c r="M1030" s="47" t="s">
        <v>566</v>
      </c>
    </row>
    <row r="1031" spans="1:13" s="89" customFormat="1" x14ac:dyDescent="0.2">
      <c r="A1031" s="47" t="s">
        <v>567</v>
      </c>
      <c r="B1031" s="111">
        <v>13997.875</v>
      </c>
      <c r="C1031" s="111">
        <v>115111.603</v>
      </c>
      <c r="D1031" s="111">
        <v>15994.957</v>
      </c>
      <c r="E1031" s="111">
        <v>131106.55900000001</v>
      </c>
      <c r="F1031" s="111">
        <v>15730.406000000001</v>
      </c>
      <c r="G1031" s="111">
        <v>122707.963</v>
      </c>
      <c r="H1031" s="112">
        <f>D1031/D1029*100</f>
        <v>97.545327291828912</v>
      </c>
      <c r="I1031" s="112">
        <f>E1031/E1029*100</f>
        <v>97.694397897036197</v>
      </c>
      <c r="J1031" s="105">
        <f t="shared" si="183"/>
        <v>114.26703696096729</v>
      </c>
      <c r="K1031" s="105">
        <f t="shared" si="184"/>
        <v>101.68178113139609</v>
      </c>
      <c r="L1031" s="105">
        <f t="shared" si="184"/>
        <v>106.84437732863353</v>
      </c>
      <c r="M1031" s="47" t="s">
        <v>833</v>
      </c>
    </row>
    <row r="1032" spans="1:13" s="89" customFormat="1" ht="33.75" x14ac:dyDescent="0.2">
      <c r="A1032" s="42" t="s">
        <v>709</v>
      </c>
      <c r="B1032" s="111"/>
      <c r="C1032" s="111"/>
      <c r="D1032" s="111"/>
      <c r="E1032" s="111"/>
      <c r="F1032" s="111"/>
      <c r="G1032" s="111"/>
      <c r="H1032" s="113"/>
      <c r="I1032" s="113"/>
      <c r="J1032" s="113"/>
      <c r="K1032" s="113"/>
      <c r="L1032" s="113"/>
      <c r="M1032" s="42" t="s">
        <v>976</v>
      </c>
    </row>
    <row r="1033" spans="1:13" s="89" customFormat="1" x14ac:dyDescent="0.2">
      <c r="A1033" s="43" t="s">
        <v>557</v>
      </c>
      <c r="B1033" s="111">
        <v>7783.777</v>
      </c>
      <c r="C1033" s="111">
        <v>52035.197999999997</v>
      </c>
      <c r="D1033" s="111">
        <v>8906.6970000000001</v>
      </c>
      <c r="E1033" s="111">
        <v>60941.894999999997</v>
      </c>
      <c r="F1033" s="111">
        <v>8238.1370000000006</v>
      </c>
      <c r="G1033" s="111">
        <v>63727.446000000004</v>
      </c>
      <c r="H1033" s="112">
        <f>H1034+H1035</f>
        <v>100.00000000000001</v>
      </c>
      <c r="I1033" s="112">
        <f>I1034+I1035</f>
        <v>100</v>
      </c>
      <c r="J1033" s="105">
        <f t="shared" ref="J1033:J1038" si="185">D1033/B1033*100</f>
        <v>114.42641535079949</v>
      </c>
      <c r="K1033" s="105">
        <f t="shared" ref="K1033:L1038" si="186">D1033/F1033*100</f>
        <v>108.11542706803733</v>
      </c>
      <c r="L1033" s="105">
        <f t="shared" si="186"/>
        <v>95.62896181340767</v>
      </c>
      <c r="M1033" s="43" t="s">
        <v>558</v>
      </c>
    </row>
    <row r="1034" spans="1:13" s="89" customFormat="1" x14ac:dyDescent="0.2">
      <c r="A1034" s="47" t="s">
        <v>564</v>
      </c>
      <c r="B1034" s="111">
        <v>7210.7830000000004</v>
      </c>
      <c r="C1034" s="111">
        <v>50063.553999999996</v>
      </c>
      <c r="D1034" s="111">
        <v>8644.6640000000007</v>
      </c>
      <c r="E1034" s="111">
        <v>58708.218000000001</v>
      </c>
      <c r="F1034" s="111">
        <v>7958.0940000000001</v>
      </c>
      <c r="G1034" s="111">
        <v>60389.154999999999</v>
      </c>
      <c r="H1034" s="112">
        <f>D1034/D1033*100</f>
        <v>97.058022744009378</v>
      </c>
      <c r="I1034" s="112">
        <f>E1034/E1033*100</f>
        <v>96.334743118834751</v>
      </c>
      <c r="J1034" s="105">
        <f t="shared" si="185"/>
        <v>119.88523299064748</v>
      </c>
      <c r="K1034" s="105">
        <f t="shared" si="186"/>
        <v>108.62731704350314</v>
      </c>
      <c r="L1034" s="105">
        <f t="shared" si="186"/>
        <v>97.216491934685962</v>
      </c>
      <c r="M1034" s="47" t="s">
        <v>832</v>
      </c>
    </row>
    <row r="1035" spans="1:13" s="89" customFormat="1" x14ac:dyDescent="0.2">
      <c r="A1035" s="47" t="s">
        <v>565</v>
      </c>
      <c r="B1035" s="111">
        <v>572.99400000000003</v>
      </c>
      <c r="C1035" s="111">
        <v>1971.644</v>
      </c>
      <c r="D1035" s="111">
        <v>262.03300000000002</v>
      </c>
      <c r="E1035" s="111">
        <v>2233.6770000000001</v>
      </c>
      <c r="F1035" s="111">
        <v>280.04300000000001</v>
      </c>
      <c r="G1035" s="111">
        <v>3338.2910000000002</v>
      </c>
      <c r="H1035" s="112">
        <f>D1035/D1033*100</f>
        <v>2.9419772559906328</v>
      </c>
      <c r="I1035" s="112">
        <f>E1035/E1033*100</f>
        <v>3.6652568811652477</v>
      </c>
      <c r="J1035" s="105">
        <f t="shared" si="185"/>
        <v>45.730496305371439</v>
      </c>
      <c r="K1035" s="105">
        <f t="shared" si="186"/>
        <v>93.568844784550947</v>
      </c>
      <c r="L1035" s="105">
        <f t="shared" si="186"/>
        <v>66.91079357671336</v>
      </c>
      <c r="M1035" s="47" t="s">
        <v>565</v>
      </c>
    </row>
    <row r="1036" spans="1:13" s="89" customFormat="1" x14ac:dyDescent="0.2">
      <c r="A1036" s="43" t="s">
        <v>559</v>
      </c>
      <c r="B1036" s="111">
        <v>7783.777</v>
      </c>
      <c r="C1036" s="111">
        <v>52035.197999999997</v>
      </c>
      <c r="D1036" s="111">
        <v>8906.6970000000001</v>
      </c>
      <c r="E1036" s="111">
        <v>60941.894999999997</v>
      </c>
      <c r="F1036" s="111">
        <v>8238.1370000000006</v>
      </c>
      <c r="G1036" s="111">
        <v>63727.446000000004</v>
      </c>
      <c r="H1036" s="112">
        <f>H1037+H1038</f>
        <v>100.00000000000001</v>
      </c>
      <c r="I1036" s="112">
        <f>I1037+I1038</f>
        <v>100.0000016409073</v>
      </c>
      <c r="J1036" s="105">
        <f t="shared" si="185"/>
        <v>114.42641535079949</v>
      </c>
      <c r="K1036" s="105">
        <f t="shared" si="186"/>
        <v>108.11542706803733</v>
      </c>
      <c r="L1036" s="105">
        <f t="shared" si="186"/>
        <v>95.62896181340767</v>
      </c>
      <c r="M1036" s="43" t="s">
        <v>560</v>
      </c>
    </row>
    <row r="1037" spans="1:13" s="89" customFormat="1" x14ac:dyDescent="0.2">
      <c r="A1037" s="47" t="s">
        <v>566</v>
      </c>
      <c r="B1037" s="111">
        <v>660.77300000000002</v>
      </c>
      <c r="C1037" s="111">
        <v>1647.704</v>
      </c>
      <c r="D1037" s="111">
        <v>226.364</v>
      </c>
      <c r="E1037" s="111">
        <v>1874.068</v>
      </c>
      <c r="F1037" s="111">
        <v>184.40299999999999</v>
      </c>
      <c r="G1037" s="111">
        <v>1245.79</v>
      </c>
      <c r="H1037" s="112">
        <f>D1037/D1036*100</f>
        <v>2.5415033204789608</v>
      </c>
      <c r="I1037" s="112">
        <f>E1037/E1036*100</f>
        <v>3.0751718501697396</v>
      </c>
      <c r="J1037" s="105">
        <f t="shared" si="185"/>
        <v>34.257453013364646</v>
      </c>
      <c r="K1037" s="105">
        <f t="shared" si="186"/>
        <v>122.75505279198278</v>
      </c>
      <c r="L1037" s="105">
        <f t="shared" si="186"/>
        <v>150.43209529696014</v>
      </c>
      <c r="M1037" s="47" t="s">
        <v>566</v>
      </c>
    </row>
    <row r="1038" spans="1:13" s="89" customFormat="1" x14ac:dyDescent="0.2">
      <c r="A1038" s="47" t="s">
        <v>567</v>
      </c>
      <c r="B1038" s="111">
        <v>7123.0039999999999</v>
      </c>
      <c r="C1038" s="111">
        <v>50387.493999999999</v>
      </c>
      <c r="D1038" s="111">
        <v>8680.3330000000005</v>
      </c>
      <c r="E1038" s="111">
        <v>59067.828000000001</v>
      </c>
      <c r="F1038" s="111">
        <v>8053.7340000000004</v>
      </c>
      <c r="G1038" s="111">
        <v>62481.656000000003</v>
      </c>
      <c r="H1038" s="112">
        <f>D1038/D1036*100</f>
        <v>97.458496679521048</v>
      </c>
      <c r="I1038" s="112">
        <f>E1038/E1036*100</f>
        <v>96.924829790737562</v>
      </c>
      <c r="J1038" s="105">
        <f t="shared" si="185"/>
        <v>121.86337393605282</v>
      </c>
      <c r="K1038" s="105">
        <f t="shared" si="186"/>
        <v>107.78022964254841</v>
      </c>
      <c r="L1038" s="105">
        <f t="shared" si="186"/>
        <v>94.536271573852019</v>
      </c>
      <c r="M1038" s="47" t="s">
        <v>833</v>
      </c>
    </row>
    <row r="1039" spans="1:13" s="89" customFormat="1" ht="45" x14ac:dyDescent="0.2">
      <c r="A1039" s="42" t="s">
        <v>710</v>
      </c>
      <c r="B1039" s="111"/>
      <c r="C1039" s="111"/>
      <c r="D1039" s="111"/>
      <c r="E1039" s="111"/>
      <c r="F1039" s="111"/>
      <c r="G1039" s="111"/>
      <c r="H1039" s="113"/>
      <c r="I1039" s="113"/>
      <c r="J1039" s="113"/>
      <c r="K1039" s="113"/>
      <c r="L1039" s="113"/>
      <c r="M1039" s="42" t="s">
        <v>977</v>
      </c>
    </row>
    <row r="1040" spans="1:13" s="89" customFormat="1" x14ac:dyDescent="0.2">
      <c r="A1040" s="43" t="s">
        <v>557</v>
      </c>
      <c r="B1040" s="111">
        <v>2497.3000000000002</v>
      </c>
      <c r="C1040" s="111">
        <v>15955.857</v>
      </c>
      <c r="D1040" s="111">
        <v>2246.895</v>
      </c>
      <c r="E1040" s="111">
        <v>18202.753000000001</v>
      </c>
      <c r="F1040" s="111">
        <v>2311.6030000000001</v>
      </c>
      <c r="G1040" s="111">
        <v>18776.937000000002</v>
      </c>
      <c r="H1040" s="112">
        <f>H1041+H1042</f>
        <v>100</v>
      </c>
      <c r="I1040" s="112">
        <f>I1041+I1042</f>
        <v>100</v>
      </c>
      <c r="J1040" s="105">
        <f t="shared" ref="J1040:J1045" si="187">D1040/B1040*100</f>
        <v>89.972970808473136</v>
      </c>
      <c r="K1040" s="105">
        <f t="shared" ref="K1040:L1045" si="188">D1040/F1040*100</f>
        <v>97.200730402236019</v>
      </c>
      <c r="L1040" s="105">
        <f t="shared" si="188"/>
        <v>96.942078465726325</v>
      </c>
      <c r="M1040" s="43" t="s">
        <v>558</v>
      </c>
    </row>
    <row r="1041" spans="1:13" s="89" customFormat="1" x14ac:dyDescent="0.2">
      <c r="A1041" s="47" t="s">
        <v>564</v>
      </c>
      <c r="B1041" s="111">
        <v>967.25</v>
      </c>
      <c r="C1041" s="111">
        <v>5593.42</v>
      </c>
      <c r="D1041" s="111">
        <v>967.25</v>
      </c>
      <c r="E1041" s="111">
        <v>6560.67</v>
      </c>
      <c r="F1041" s="111">
        <v>672.13400000000001</v>
      </c>
      <c r="G1041" s="111">
        <v>6032.1059999999998</v>
      </c>
      <c r="H1041" s="112">
        <f>D1041/D1040*100</f>
        <v>43.048295536729576</v>
      </c>
      <c r="I1041" s="112">
        <f>E1041/E1040*100</f>
        <v>36.042185486997482</v>
      </c>
      <c r="J1041" s="105">
        <f t="shared" si="187"/>
        <v>100</v>
      </c>
      <c r="K1041" s="105">
        <f t="shared" si="188"/>
        <v>143.90731610065851</v>
      </c>
      <c r="L1041" s="105">
        <f t="shared" si="188"/>
        <v>108.76251179936163</v>
      </c>
      <c r="M1041" s="47" t="s">
        <v>832</v>
      </c>
    </row>
    <row r="1042" spans="1:13" s="89" customFormat="1" x14ac:dyDescent="0.2">
      <c r="A1042" s="47" t="s">
        <v>565</v>
      </c>
      <c r="B1042" s="111">
        <v>1530.05</v>
      </c>
      <c r="C1042" s="111">
        <v>10362.437</v>
      </c>
      <c r="D1042" s="111">
        <v>1279.645</v>
      </c>
      <c r="E1042" s="111">
        <v>11642.083000000001</v>
      </c>
      <c r="F1042" s="111">
        <v>1639.4690000000001</v>
      </c>
      <c r="G1042" s="111">
        <v>12744.831</v>
      </c>
      <c r="H1042" s="112">
        <f>D1042/D1040*100</f>
        <v>56.951704463270424</v>
      </c>
      <c r="I1042" s="112">
        <f>E1042/E1040*100</f>
        <v>63.957814513002511</v>
      </c>
      <c r="J1042" s="105">
        <f t="shared" si="187"/>
        <v>83.634194960948989</v>
      </c>
      <c r="K1042" s="105">
        <f t="shared" si="188"/>
        <v>78.052405992428035</v>
      </c>
      <c r="L1042" s="105">
        <f t="shared" si="188"/>
        <v>91.347488248373011</v>
      </c>
      <c r="M1042" s="47" t="s">
        <v>565</v>
      </c>
    </row>
    <row r="1043" spans="1:13" s="89" customFormat="1" x14ac:dyDescent="0.2">
      <c r="A1043" s="43" t="s">
        <v>559</v>
      </c>
      <c r="B1043" s="111">
        <v>2497.3000000000002</v>
      </c>
      <c r="C1043" s="111">
        <v>15955.857</v>
      </c>
      <c r="D1043" s="111">
        <v>2246.895</v>
      </c>
      <c r="E1043" s="111">
        <v>18202.753000000001</v>
      </c>
      <c r="F1043" s="111">
        <v>2311.6030000000001</v>
      </c>
      <c r="G1043" s="111">
        <v>18776.937000000002</v>
      </c>
      <c r="H1043" s="112">
        <f>H1044+H1045</f>
        <v>100.00000000000001</v>
      </c>
      <c r="I1043" s="112">
        <f>I1044+I1045</f>
        <v>100</v>
      </c>
      <c r="J1043" s="105">
        <f t="shared" si="187"/>
        <v>89.972970808473136</v>
      </c>
      <c r="K1043" s="105">
        <f t="shared" si="188"/>
        <v>97.200730402236019</v>
      </c>
      <c r="L1043" s="105">
        <f t="shared" si="188"/>
        <v>96.942078465726325</v>
      </c>
      <c r="M1043" s="43" t="s">
        <v>560</v>
      </c>
    </row>
    <row r="1044" spans="1:13" s="89" customFormat="1" x14ac:dyDescent="0.2">
      <c r="A1044" s="47" t="s">
        <v>566</v>
      </c>
      <c r="B1044" s="111">
        <v>33.36</v>
      </c>
      <c r="C1044" s="111">
        <v>164.37200000000001</v>
      </c>
      <c r="D1044" s="111">
        <v>52.267000000000003</v>
      </c>
      <c r="E1044" s="111">
        <v>216.64</v>
      </c>
      <c r="F1044" s="111">
        <v>41.156999999999996</v>
      </c>
      <c r="G1044" s="111">
        <v>174.982</v>
      </c>
      <c r="H1044" s="112">
        <f>D1044/D1043*100</f>
        <v>2.3261879171033804</v>
      </c>
      <c r="I1044" s="112">
        <f>E1044/E1043*100</f>
        <v>1.1901496438478287</v>
      </c>
      <c r="J1044" s="105">
        <f t="shared" si="187"/>
        <v>156.67565947242207</v>
      </c>
      <c r="K1044" s="105">
        <f t="shared" si="188"/>
        <v>126.99419296838937</v>
      </c>
      <c r="L1044" s="105">
        <f t="shared" si="188"/>
        <v>123.80702015064406</v>
      </c>
      <c r="M1044" s="47" t="s">
        <v>566</v>
      </c>
    </row>
    <row r="1045" spans="1:13" s="89" customFormat="1" x14ac:dyDescent="0.2">
      <c r="A1045" s="47" t="s">
        <v>567</v>
      </c>
      <c r="B1045" s="111">
        <v>2463.9409999999998</v>
      </c>
      <c r="C1045" s="111">
        <v>15791.485000000001</v>
      </c>
      <c r="D1045" s="111">
        <v>2194.6280000000002</v>
      </c>
      <c r="E1045" s="111">
        <v>17986.113000000001</v>
      </c>
      <c r="F1045" s="111">
        <v>2270.4459999999999</v>
      </c>
      <c r="G1045" s="111">
        <v>18601.955999999998</v>
      </c>
      <c r="H1045" s="112">
        <f>D1045/D1043*100</f>
        <v>97.673812082896632</v>
      </c>
      <c r="I1045" s="112">
        <f>E1045/E1043*100</f>
        <v>98.809850356152168</v>
      </c>
      <c r="J1045" s="105">
        <f t="shared" si="187"/>
        <v>89.069827564864596</v>
      </c>
      <c r="K1045" s="105">
        <f t="shared" si="188"/>
        <v>96.660656100167117</v>
      </c>
      <c r="L1045" s="105">
        <f t="shared" si="188"/>
        <v>96.689364279756404</v>
      </c>
      <c r="M1045" s="47" t="s">
        <v>833</v>
      </c>
    </row>
    <row r="1046" spans="1:13" s="89" customFormat="1" ht="56.25" x14ac:dyDescent="0.2">
      <c r="A1046" s="42" t="s">
        <v>711</v>
      </c>
      <c r="B1046" s="111"/>
      <c r="C1046" s="111"/>
      <c r="D1046" s="111"/>
      <c r="E1046" s="111"/>
      <c r="F1046" s="111"/>
      <c r="G1046" s="111"/>
      <c r="H1046" s="113"/>
      <c r="I1046" s="113"/>
      <c r="J1046" s="113"/>
      <c r="K1046" s="113"/>
      <c r="L1046" s="113"/>
      <c r="M1046" s="42" t="s">
        <v>978</v>
      </c>
    </row>
    <row r="1047" spans="1:13" s="89" customFormat="1" x14ac:dyDescent="0.2">
      <c r="A1047" s="43" t="s">
        <v>557</v>
      </c>
      <c r="B1047" s="111">
        <v>4343.9160000000002</v>
      </c>
      <c r="C1047" s="111">
        <v>29787.955000000002</v>
      </c>
      <c r="D1047" s="111">
        <v>4196.2340000000004</v>
      </c>
      <c r="E1047" s="111">
        <v>33984.188999999998</v>
      </c>
      <c r="F1047" s="111">
        <v>4102.3639999999996</v>
      </c>
      <c r="G1047" s="111">
        <v>29509.355</v>
      </c>
      <c r="H1047" s="112">
        <f>H1048+H1049</f>
        <v>99.999999999999986</v>
      </c>
      <c r="I1047" s="112">
        <f>I1048+I1049</f>
        <v>100</v>
      </c>
      <c r="J1047" s="105">
        <f t="shared" ref="J1047:J1052" si="189">D1047/B1047*100</f>
        <v>96.600256542714007</v>
      </c>
      <c r="K1047" s="105">
        <f t="shared" ref="K1047:L1052" si="190">D1047/F1047*100</f>
        <v>102.2881928566066</v>
      </c>
      <c r="L1047" s="105">
        <f t="shared" si="190"/>
        <v>115.16411998839011</v>
      </c>
      <c r="M1047" s="43" t="s">
        <v>558</v>
      </c>
    </row>
    <row r="1048" spans="1:13" s="89" customFormat="1" x14ac:dyDescent="0.2">
      <c r="A1048" s="47" t="s">
        <v>564</v>
      </c>
      <c r="B1048" s="111">
        <v>4123.8940000000002</v>
      </c>
      <c r="C1048" s="111">
        <v>27808.772000000001</v>
      </c>
      <c r="D1048" s="111">
        <v>3817.24</v>
      </c>
      <c r="E1048" s="111">
        <v>31626.012999999999</v>
      </c>
      <c r="F1048" s="111">
        <v>3697.1370000000002</v>
      </c>
      <c r="G1048" s="111">
        <v>27418.302</v>
      </c>
      <c r="H1048" s="112">
        <f>D1048/D1047*100</f>
        <v>90.968234850582675</v>
      </c>
      <c r="I1048" s="112">
        <f>E1048/E1047*100</f>
        <v>93.060961378245636</v>
      </c>
      <c r="J1048" s="105">
        <f t="shared" si="189"/>
        <v>92.563969878954197</v>
      </c>
      <c r="K1048" s="105">
        <f t="shared" si="190"/>
        <v>103.24854069513788</v>
      </c>
      <c r="L1048" s="105">
        <f t="shared" si="190"/>
        <v>115.34635879348036</v>
      </c>
      <c r="M1048" s="47" t="s">
        <v>832</v>
      </c>
    </row>
    <row r="1049" spans="1:13" s="89" customFormat="1" x14ac:dyDescent="0.2">
      <c r="A1049" s="47" t="s">
        <v>565</v>
      </c>
      <c r="B1049" s="111">
        <v>220.02099999999999</v>
      </c>
      <c r="C1049" s="111">
        <v>1979.183</v>
      </c>
      <c r="D1049" s="111">
        <v>378.99400000000003</v>
      </c>
      <c r="E1049" s="111">
        <v>2358.1759999999999</v>
      </c>
      <c r="F1049" s="111">
        <v>405.22699999999998</v>
      </c>
      <c r="G1049" s="111">
        <v>2091.0529999999999</v>
      </c>
      <c r="H1049" s="112">
        <f>D1049/D1047*100</f>
        <v>9.0317651494173106</v>
      </c>
      <c r="I1049" s="112">
        <f>E1049/E1047*100</f>
        <v>6.9390386217543689</v>
      </c>
      <c r="J1049" s="105">
        <f t="shared" si="189"/>
        <v>172.25355761495496</v>
      </c>
      <c r="K1049" s="105">
        <f t="shared" si="190"/>
        <v>93.526344493333383</v>
      </c>
      <c r="L1049" s="105">
        <f t="shared" si="190"/>
        <v>112.77456860251749</v>
      </c>
      <c r="M1049" s="47" t="s">
        <v>565</v>
      </c>
    </row>
    <row r="1050" spans="1:13" s="89" customFormat="1" x14ac:dyDescent="0.2">
      <c r="A1050" s="43" t="s">
        <v>559</v>
      </c>
      <c r="B1050" s="111">
        <v>4343.9160000000002</v>
      </c>
      <c r="C1050" s="111">
        <v>29787.955000000002</v>
      </c>
      <c r="D1050" s="111">
        <v>4196.2340000000004</v>
      </c>
      <c r="E1050" s="111">
        <v>33984.188999999998</v>
      </c>
      <c r="F1050" s="111">
        <v>4102.3639999999996</v>
      </c>
      <c r="G1050" s="111">
        <v>29509.355</v>
      </c>
      <c r="H1050" s="112">
        <f>H1051+H1052</f>
        <v>100</v>
      </c>
      <c r="I1050" s="112">
        <f>I1051+I1052</f>
        <v>100.00000000000001</v>
      </c>
      <c r="J1050" s="105">
        <f t="shared" si="189"/>
        <v>96.600256542714007</v>
      </c>
      <c r="K1050" s="105">
        <f t="shared" si="190"/>
        <v>102.2881928566066</v>
      </c>
      <c r="L1050" s="105">
        <f t="shared" si="190"/>
        <v>115.16411998839011</v>
      </c>
      <c r="M1050" s="43" t="s">
        <v>560</v>
      </c>
    </row>
    <row r="1051" spans="1:13" s="89" customFormat="1" x14ac:dyDescent="0.2">
      <c r="A1051" s="47" t="s">
        <v>566</v>
      </c>
      <c r="B1051" s="111">
        <v>197.21</v>
      </c>
      <c r="C1051" s="111">
        <v>1006.478</v>
      </c>
      <c r="D1051" s="111">
        <v>227.29599999999999</v>
      </c>
      <c r="E1051" s="111">
        <v>1233.7750000000001</v>
      </c>
      <c r="F1051" s="111">
        <v>167.81899999999999</v>
      </c>
      <c r="G1051" s="111">
        <v>780.22400000000005</v>
      </c>
      <c r="H1051" s="112">
        <f>D1051/D1050*100</f>
        <v>5.4166664680758982</v>
      </c>
      <c r="I1051" s="112">
        <f>E1051/E1050*100</f>
        <v>3.6304382605687606</v>
      </c>
      <c r="J1051" s="105">
        <f t="shared" si="189"/>
        <v>115.2558186704528</v>
      </c>
      <c r="K1051" s="105">
        <f t="shared" si="190"/>
        <v>135.44115982099763</v>
      </c>
      <c r="L1051" s="105">
        <f t="shared" si="190"/>
        <v>158.13087010909689</v>
      </c>
      <c r="M1051" s="47" t="s">
        <v>566</v>
      </c>
    </row>
    <row r="1052" spans="1:13" s="89" customFormat="1" x14ac:dyDescent="0.2">
      <c r="A1052" s="47" t="s">
        <v>567</v>
      </c>
      <c r="B1052" s="111">
        <v>4146.7049999999999</v>
      </c>
      <c r="C1052" s="111">
        <v>28781.476999999999</v>
      </c>
      <c r="D1052" s="111">
        <v>3968.9380000000001</v>
      </c>
      <c r="E1052" s="111">
        <v>32750.414000000001</v>
      </c>
      <c r="F1052" s="111">
        <v>3934.5450000000001</v>
      </c>
      <c r="G1052" s="111">
        <v>28729.131000000001</v>
      </c>
      <c r="H1052" s="112">
        <f>D1052/D1050*100</f>
        <v>94.583333531924097</v>
      </c>
      <c r="I1052" s="112">
        <f>E1052/E1050*100</f>
        <v>96.369561739431248</v>
      </c>
      <c r="J1052" s="105">
        <f t="shared" si="189"/>
        <v>95.713054099580276</v>
      </c>
      <c r="K1052" s="105">
        <f t="shared" si="190"/>
        <v>100.8741290288966</v>
      </c>
      <c r="L1052" s="105">
        <f t="shared" si="190"/>
        <v>113.9972315904717</v>
      </c>
      <c r="M1052" s="47" t="s">
        <v>833</v>
      </c>
    </row>
    <row r="1053" spans="1:13" s="89" customFormat="1" ht="33.75" x14ac:dyDescent="0.2">
      <c r="A1053" s="42" t="s">
        <v>712</v>
      </c>
      <c r="B1053" s="111"/>
      <c r="C1053" s="111"/>
      <c r="D1053" s="111"/>
      <c r="E1053" s="111"/>
      <c r="F1053" s="111"/>
      <c r="G1053" s="111"/>
      <c r="H1053" s="113"/>
      <c r="I1053" s="113"/>
      <c r="J1053" s="113"/>
      <c r="K1053" s="113"/>
      <c r="L1053" s="113"/>
      <c r="M1053" s="42" t="s">
        <v>979</v>
      </c>
    </row>
    <row r="1054" spans="1:13" s="89" customFormat="1" x14ac:dyDescent="0.2">
      <c r="A1054" s="43" t="s">
        <v>557</v>
      </c>
      <c r="B1054" s="111">
        <v>413.13200000000001</v>
      </c>
      <c r="C1054" s="111">
        <v>3048.991</v>
      </c>
      <c r="D1054" s="111">
        <v>488.88400000000001</v>
      </c>
      <c r="E1054" s="111">
        <v>3537.875</v>
      </c>
      <c r="F1054" s="111">
        <v>960.32100000000003</v>
      </c>
      <c r="G1054" s="111">
        <v>5990.8249999999998</v>
      </c>
      <c r="H1054" s="112">
        <f>H1055+H1056</f>
        <v>100</v>
      </c>
      <c r="I1054" s="112">
        <f>I1055+I1056</f>
        <v>100</v>
      </c>
      <c r="J1054" s="105">
        <f>D1054/B1054*100</f>
        <v>118.33602819437856</v>
      </c>
      <c r="K1054" s="105">
        <f>D1054/F1054*100</f>
        <v>50.908394172365277</v>
      </c>
      <c r="L1054" s="105">
        <f>E1054/G1054*100</f>
        <v>59.054888099719157</v>
      </c>
      <c r="M1054" s="43" t="s">
        <v>558</v>
      </c>
    </row>
    <row r="1055" spans="1:13" s="89" customFormat="1" x14ac:dyDescent="0.2">
      <c r="A1055" s="47" t="s">
        <v>564</v>
      </c>
      <c r="B1055" s="111">
        <v>0</v>
      </c>
      <c r="C1055" s="111">
        <v>0</v>
      </c>
      <c r="D1055" s="111">
        <v>0</v>
      </c>
      <c r="E1055" s="111">
        <v>0</v>
      </c>
      <c r="F1055" s="111">
        <v>0</v>
      </c>
      <c r="G1055" s="111">
        <v>0</v>
      </c>
      <c r="H1055" s="112">
        <f>D1055/D1054*100</f>
        <v>0</v>
      </c>
      <c r="I1055" s="112">
        <f>E1055/E1054*100</f>
        <v>0</v>
      </c>
      <c r="J1055" s="105">
        <v>0</v>
      </c>
      <c r="K1055" s="105">
        <v>0</v>
      </c>
      <c r="L1055" s="105">
        <v>0</v>
      </c>
      <c r="M1055" s="47" t="s">
        <v>832</v>
      </c>
    </row>
    <row r="1056" spans="1:13" s="89" customFormat="1" x14ac:dyDescent="0.2">
      <c r="A1056" s="47" t="s">
        <v>565</v>
      </c>
      <c r="B1056" s="111">
        <v>413.13200000000001</v>
      </c>
      <c r="C1056" s="111">
        <v>3048.991</v>
      </c>
      <c r="D1056" s="111">
        <v>488.88400000000001</v>
      </c>
      <c r="E1056" s="111">
        <v>3537.875</v>
      </c>
      <c r="F1056" s="111">
        <v>960.32100000000003</v>
      </c>
      <c r="G1056" s="111">
        <v>5990.8249999999998</v>
      </c>
      <c r="H1056" s="112">
        <f>D1056/D1054*100</f>
        <v>100</v>
      </c>
      <c r="I1056" s="112">
        <f>E1056/E1054*100</f>
        <v>100</v>
      </c>
      <c r="J1056" s="105">
        <f>D1056/B1056*100</f>
        <v>118.33602819437856</v>
      </c>
      <c r="K1056" s="105">
        <f>D1056/F1056*100</f>
        <v>50.908394172365277</v>
      </c>
      <c r="L1056" s="105">
        <f>E1056/G1056*100</f>
        <v>59.054888099719157</v>
      </c>
      <c r="M1056" s="47" t="s">
        <v>565</v>
      </c>
    </row>
    <row r="1057" spans="1:13" s="89" customFormat="1" x14ac:dyDescent="0.2">
      <c r="A1057" s="43" t="s">
        <v>559</v>
      </c>
      <c r="B1057" s="111">
        <v>413.13200000000001</v>
      </c>
      <c r="C1057" s="111">
        <v>3048.991</v>
      </c>
      <c r="D1057" s="111">
        <v>488.88400000000001</v>
      </c>
      <c r="E1057" s="111">
        <v>3537.875</v>
      </c>
      <c r="F1057" s="111">
        <v>960.32100000000003</v>
      </c>
      <c r="G1057" s="111">
        <v>5990.8249999999998</v>
      </c>
      <c r="H1057" s="112">
        <f>H1058+H1059</f>
        <v>100</v>
      </c>
      <c r="I1057" s="112">
        <f>I1058+I1059</f>
        <v>100</v>
      </c>
      <c r="J1057" s="105">
        <f>D1057/B1057*100</f>
        <v>118.33602819437856</v>
      </c>
      <c r="K1057" s="105">
        <f>D1057/F1057*100</f>
        <v>50.908394172365277</v>
      </c>
      <c r="L1057" s="105">
        <f>E1057/G1057*100</f>
        <v>59.054888099719157</v>
      </c>
      <c r="M1057" s="43" t="s">
        <v>560</v>
      </c>
    </row>
    <row r="1058" spans="1:13" s="89" customFormat="1" x14ac:dyDescent="0.2">
      <c r="A1058" s="47" t="s">
        <v>566</v>
      </c>
      <c r="B1058" s="111">
        <v>0</v>
      </c>
      <c r="C1058" s="111">
        <v>0</v>
      </c>
      <c r="D1058" s="111">
        <v>18.675000000000001</v>
      </c>
      <c r="E1058" s="111">
        <v>18.675000000000001</v>
      </c>
      <c r="F1058" s="111">
        <v>0</v>
      </c>
      <c r="G1058" s="111">
        <v>2.371</v>
      </c>
      <c r="H1058" s="112">
        <f>D1058/D1057*100</f>
        <v>3.8199245628819924</v>
      </c>
      <c r="I1058" s="112">
        <f>E1058/E1057*100</f>
        <v>0.52785923753665687</v>
      </c>
      <c r="J1058" s="105">
        <v>0</v>
      </c>
      <c r="K1058" s="105">
        <v>0</v>
      </c>
      <c r="L1058" s="106"/>
      <c r="M1058" s="47" t="s">
        <v>566</v>
      </c>
    </row>
    <row r="1059" spans="1:13" s="89" customFormat="1" x14ac:dyDescent="0.2">
      <c r="A1059" s="47" t="s">
        <v>567</v>
      </c>
      <c r="B1059" s="111">
        <v>413.13200000000001</v>
      </c>
      <c r="C1059" s="111">
        <v>3048.991</v>
      </c>
      <c r="D1059" s="111">
        <v>470.209</v>
      </c>
      <c r="E1059" s="111">
        <v>3519.2</v>
      </c>
      <c r="F1059" s="111">
        <v>960.32100000000003</v>
      </c>
      <c r="G1059" s="111">
        <v>5988.4549999999999</v>
      </c>
      <c r="H1059" s="112">
        <f>D1059/D1057*100</f>
        <v>96.180075437118006</v>
      </c>
      <c r="I1059" s="112">
        <f>E1059/E1057*100</f>
        <v>99.47214076246334</v>
      </c>
      <c r="J1059" s="105">
        <f>D1059/B1059*100</f>
        <v>113.81568118664251</v>
      </c>
      <c r="K1059" s="105">
        <f>D1059/F1059*100</f>
        <v>48.96373191880631</v>
      </c>
      <c r="L1059" s="105">
        <f>E1059/G1059*100</f>
        <v>58.766409699997745</v>
      </c>
      <c r="M1059" s="47" t="s">
        <v>833</v>
      </c>
    </row>
    <row r="1060" spans="1:13" s="89" customFormat="1" ht="33.75" x14ac:dyDescent="0.2">
      <c r="A1060" s="42" t="s">
        <v>713</v>
      </c>
      <c r="B1060" s="111"/>
      <c r="C1060" s="111"/>
      <c r="D1060" s="111"/>
      <c r="E1060" s="111"/>
      <c r="F1060" s="111"/>
      <c r="G1060" s="111"/>
      <c r="H1060" s="113"/>
      <c r="I1060" s="113"/>
      <c r="J1060" s="113"/>
      <c r="K1060" s="113"/>
      <c r="L1060" s="113"/>
      <c r="M1060" s="42" t="s">
        <v>980</v>
      </c>
    </row>
    <row r="1061" spans="1:13" s="89" customFormat="1" x14ac:dyDescent="0.2">
      <c r="A1061" s="43" t="s">
        <v>557</v>
      </c>
      <c r="B1061" s="111">
        <v>2041.49</v>
      </c>
      <c r="C1061" s="111">
        <v>16060.145</v>
      </c>
      <c r="D1061" s="111">
        <v>2351.7750000000001</v>
      </c>
      <c r="E1061" s="111">
        <v>18411.919999999998</v>
      </c>
      <c r="F1061" s="111">
        <v>1946.8</v>
      </c>
      <c r="G1061" s="111">
        <v>20854.201000000001</v>
      </c>
      <c r="H1061" s="112">
        <f>H1062+H1063</f>
        <v>99.999957478925495</v>
      </c>
      <c r="I1061" s="112">
        <f>I1062+I1063</f>
        <v>100.00000000000001</v>
      </c>
      <c r="J1061" s="105">
        <f t="shared" ref="J1061:J1066" si="191">D1061/B1061*100</f>
        <v>115.1989478273222</v>
      </c>
      <c r="K1061" s="105">
        <f t="shared" ref="K1061:L1064" si="192">D1061/F1061*100</f>
        <v>120.8020854735977</v>
      </c>
      <c r="L1061" s="105">
        <f t="shared" si="192"/>
        <v>88.28878171836935</v>
      </c>
      <c r="M1061" s="43" t="s">
        <v>558</v>
      </c>
    </row>
    <row r="1062" spans="1:13" s="89" customFormat="1" x14ac:dyDescent="0.2">
      <c r="A1062" s="47" t="s">
        <v>564</v>
      </c>
      <c r="B1062" s="111">
        <v>932.56</v>
      </c>
      <c r="C1062" s="111">
        <v>6900.0439999999999</v>
      </c>
      <c r="D1062" s="111">
        <v>996.99599999999998</v>
      </c>
      <c r="E1062" s="111">
        <v>7897.0410000000002</v>
      </c>
      <c r="F1062" s="111">
        <v>933.19299999999998</v>
      </c>
      <c r="G1062" s="111">
        <v>9370.3140000000003</v>
      </c>
      <c r="H1062" s="112">
        <f>D1062/D1061*100</f>
        <v>42.393341199732113</v>
      </c>
      <c r="I1062" s="112">
        <f>E1062/E1061*100</f>
        <v>42.890915233175036</v>
      </c>
      <c r="J1062" s="105">
        <f t="shared" si="191"/>
        <v>106.90958222527239</v>
      </c>
      <c r="K1062" s="105">
        <f t="shared" si="192"/>
        <v>106.83706371565154</v>
      </c>
      <c r="L1062" s="105">
        <f t="shared" si="192"/>
        <v>84.27722913020844</v>
      </c>
      <c r="M1062" s="47" t="s">
        <v>832</v>
      </c>
    </row>
    <row r="1063" spans="1:13" s="89" customFormat="1" x14ac:dyDescent="0.2">
      <c r="A1063" s="47" t="s">
        <v>565</v>
      </c>
      <c r="B1063" s="111">
        <v>1108.93</v>
      </c>
      <c r="C1063" s="111">
        <v>9160.1010000000006</v>
      </c>
      <c r="D1063" s="111">
        <v>1354.778</v>
      </c>
      <c r="E1063" s="111">
        <v>10514.879000000001</v>
      </c>
      <c r="F1063" s="111">
        <v>1013.607</v>
      </c>
      <c r="G1063" s="111">
        <v>11483.887000000001</v>
      </c>
      <c r="H1063" s="112">
        <f>D1063/D1061*100</f>
        <v>57.606616279193382</v>
      </c>
      <c r="I1063" s="112">
        <f>E1063/E1061*100</f>
        <v>57.109084766824978</v>
      </c>
      <c r="J1063" s="105">
        <f t="shared" si="191"/>
        <v>122.16983939473185</v>
      </c>
      <c r="K1063" s="105">
        <f t="shared" si="192"/>
        <v>133.65910061789234</v>
      </c>
      <c r="L1063" s="105">
        <f t="shared" si="192"/>
        <v>91.562020768751907</v>
      </c>
      <c r="M1063" s="47" t="s">
        <v>565</v>
      </c>
    </row>
    <row r="1064" spans="1:13" s="89" customFormat="1" x14ac:dyDescent="0.2">
      <c r="A1064" s="43" t="s">
        <v>559</v>
      </c>
      <c r="B1064" s="111">
        <v>2041.49</v>
      </c>
      <c r="C1064" s="111">
        <v>16060.145</v>
      </c>
      <c r="D1064" s="111">
        <v>2351.7750000000001</v>
      </c>
      <c r="E1064" s="111">
        <v>18411.919999999998</v>
      </c>
      <c r="F1064" s="111">
        <v>1946.8</v>
      </c>
      <c r="G1064" s="111">
        <v>20854.201000000001</v>
      </c>
      <c r="H1064" s="112">
        <f>H1065+H1066</f>
        <v>100</v>
      </c>
      <c r="I1064" s="112">
        <f>I1065+I1066</f>
        <v>100.00000000000001</v>
      </c>
      <c r="J1064" s="105">
        <f t="shared" si="191"/>
        <v>115.1989478273222</v>
      </c>
      <c r="K1064" s="105">
        <f t="shared" si="192"/>
        <v>120.8020854735977</v>
      </c>
      <c r="L1064" s="105">
        <f t="shared" si="192"/>
        <v>88.28878171836935</v>
      </c>
      <c r="M1064" s="43" t="s">
        <v>560</v>
      </c>
    </row>
    <row r="1065" spans="1:13" s="89" customFormat="1" x14ac:dyDescent="0.2">
      <c r="A1065" s="47" t="s">
        <v>566</v>
      </c>
      <c r="B1065" s="111">
        <v>26.202000000000002</v>
      </c>
      <c r="C1065" s="111">
        <v>163.53200000000001</v>
      </c>
      <c r="D1065" s="111">
        <v>42.569000000000003</v>
      </c>
      <c r="E1065" s="111">
        <v>206.101</v>
      </c>
      <c r="F1065" s="111">
        <v>18.219000000000001</v>
      </c>
      <c r="G1065" s="111">
        <v>125.232</v>
      </c>
      <c r="H1065" s="112">
        <f>D1065/D1064*100</f>
        <v>1.8100796207120153</v>
      </c>
      <c r="I1065" s="112">
        <f>E1065/E1064*100</f>
        <v>1.1193889610643541</v>
      </c>
      <c r="J1065" s="105">
        <f t="shared" si="191"/>
        <v>162.46469735134724</v>
      </c>
      <c r="K1065" s="106">
        <f>D1065/F1065</f>
        <v>2.3365168230967672</v>
      </c>
      <c r="L1065" s="105">
        <f>E1065/G1065*100</f>
        <v>164.5753481538265</v>
      </c>
      <c r="M1065" s="47" t="s">
        <v>566</v>
      </c>
    </row>
    <row r="1066" spans="1:13" s="89" customFormat="1" x14ac:dyDescent="0.2">
      <c r="A1066" s="47" t="s">
        <v>567</v>
      </c>
      <c r="B1066" s="111">
        <v>2015.289</v>
      </c>
      <c r="C1066" s="111">
        <v>15896.612999999999</v>
      </c>
      <c r="D1066" s="111">
        <v>2309.2060000000001</v>
      </c>
      <c r="E1066" s="111">
        <v>18205.819</v>
      </c>
      <c r="F1066" s="111">
        <v>1928.5809999999999</v>
      </c>
      <c r="G1066" s="111">
        <v>20728.969000000001</v>
      </c>
      <c r="H1066" s="112">
        <f>D1066/D1064*100</f>
        <v>98.189920379287983</v>
      </c>
      <c r="I1066" s="112">
        <f>E1066/E1064*100</f>
        <v>98.880611038935655</v>
      </c>
      <c r="J1066" s="105">
        <f t="shared" si="191"/>
        <v>114.58435986104227</v>
      </c>
      <c r="K1066" s="105">
        <f>D1066/F1066*100</f>
        <v>119.73601316200877</v>
      </c>
      <c r="L1066" s="105">
        <f>E1066/G1066*100</f>
        <v>87.827904031309984</v>
      </c>
      <c r="M1066" s="47" t="s">
        <v>833</v>
      </c>
    </row>
    <row r="1067" spans="1:13" s="89" customFormat="1" x14ac:dyDescent="0.2">
      <c r="A1067" s="42" t="s">
        <v>714</v>
      </c>
      <c r="B1067" s="111"/>
      <c r="C1067" s="111"/>
      <c r="D1067" s="111"/>
      <c r="E1067" s="111"/>
      <c r="F1067" s="111"/>
      <c r="G1067" s="111"/>
      <c r="H1067" s="113"/>
      <c r="I1067" s="113"/>
      <c r="J1067" s="113"/>
      <c r="K1067" s="113"/>
      <c r="L1067" s="113"/>
      <c r="M1067" s="42" t="s">
        <v>981</v>
      </c>
    </row>
    <row r="1068" spans="1:13" s="89" customFormat="1" x14ac:dyDescent="0.2">
      <c r="A1068" s="43" t="s">
        <v>557</v>
      </c>
      <c r="B1068" s="111">
        <v>2957953.2779999999</v>
      </c>
      <c r="C1068" s="111">
        <v>25048900.787</v>
      </c>
      <c r="D1068" s="111">
        <v>2840664.66</v>
      </c>
      <c r="E1068" s="111">
        <v>27905568.372000001</v>
      </c>
      <c r="F1068" s="111">
        <v>3311820.9010000001</v>
      </c>
      <c r="G1068" s="111">
        <v>24126967.592999998</v>
      </c>
      <c r="H1068" s="112">
        <f>H1069+H1070</f>
        <v>99.999999999999986</v>
      </c>
      <c r="I1068" s="112">
        <f>I1069+I1070</f>
        <v>100</v>
      </c>
      <c r="J1068" s="105">
        <f t="shared" ref="J1068:J1073" si="193">D1068/B1068*100</f>
        <v>96.034804914859791</v>
      </c>
      <c r="K1068" s="105">
        <f>D1068/F1068*100</f>
        <v>85.773498776526992</v>
      </c>
      <c r="L1068" s="105">
        <f>E1068/G1068*100</f>
        <v>115.66131659287467</v>
      </c>
      <c r="M1068" s="43" t="s">
        <v>558</v>
      </c>
    </row>
    <row r="1069" spans="1:13" s="89" customFormat="1" x14ac:dyDescent="0.2">
      <c r="A1069" s="47" t="s">
        <v>564</v>
      </c>
      <c r="B1069" s="111">
        <v>60305.332999999999</v>
      </c>
      <c r="C1069" s="111">
        <v>516305.16800000001</v>
      </c>
      <c r="D1069" s="111">
        <v>60305.332999999999</v>
      </c>
      <c r="E1069" s="111">
        <v>576610.50199999998</v>
      </c>
      <c r="F1069" s="111">
        <v>13794.166999999999</v>
      </c>
      <c r="G1069" s="111">
        <v>570952.50300000003</v>
      </c>
      <c r="H1069" s="112">
        <f>D1069/D1068*100</f>
        <v>2.1229303778503725</v>
      </c>
      <c r="I1069" s="112">
        <f>E1069/E1068*100</f>
        <v>2.0662919110386646</v>
      </c>
      <c r="J1069" s="105">
        <f t="shared" si="193"/>
        <v>100</v>
      </c>
      <c r="K1069" s="106">
        <f>D1069/F1069</f>
        <v>4.3717995439666639</v>
      </c>
      <c r="L1069" s="105">
        <f>E1069/G1069*100</f>
        <v>100.99097542619933</v>
      </c>
      <c r="M1069" s="47" t="s">
        <v>832</v>
      </c>
    </row>
    <row r="1070" spans="1:13" s="89" customFormat="1" x14ac:dyDescent="0.2">
      <c r="A1070" s="47" t="s">
        <v>565</v>
      </c>
      <c r="B1070" s="111">
        <v>2897647.9449999998</v>
      </c>
      <c r="C1070" s="111">
        <v>24532595.618999999</v>
      </c>
      <c r="D1070" s="111">
        <v>2780359.327</v>
      </c>
      <c r="E1070" s="111">
        <v>27328957.870000001</v>
      </c>
      <c r="F1070" s="111">
        <v>3298026.7340000002</v>
      </c>
      <c r="G1070" s="111">
        <v>23556015.09</v>
      </c>
      <c r="H1070" s="112">
        <f>D1070/D1068*100</f>
        <v>97.877069622149619</v>
      </c>
      <c r="I1070" s="112">
        <f>E1070/E1068*100</f>
        <v>97.933708088961339</v>
      </c>
      <c r="J1070" s="105">
        <f t="shared" si="193"/>
        <v>95.952281980894682</v>
      </c>
      <c r="K1070" s="105">
        <f>D1070/F1070*100</f>
        <v>84.30372314259111</v>
      </c>
      <c r="L1070" s="105">
        <f>E1070/G1070*100</f>
        <v>116.01689744884605</v>
      </c>
      <c r="M1070" s="47" t="s">
        <v>565</v>
      </c>
    </row>
    <row r="1071" spans="1:13" s="89" customFormat="1" x14ac:dyDescent="0.2">
      <c r="A1071" s="43" t="s">
        <v>559</v>
      </c>
      <c r="B1071" s="111">
        <v>2957953.2779999999</v>
      </c>
      <c r="C1071" s="111">
        <v>25048900.787</v>
      </c>
      <c r="D1071" s="111">
        <v>2840664.66</v>
      </c>
      <c r="E1071" s="111">
        <v>27905568.372000001</v>
      </c>
      <c r="F1071" s="111">
        <v>3311820.9010000001</v>
      </c>
      <c r="G1071" s="111">
        <v>24126967.592999998</v>
      </c>
      <c r="H1071" s="112">
        <f>H1072+H1073</f>
        <v>99.999999999999986</v>
      </c>
      <c r="I1071" s="112">
        <f>I1072+I1073</f>
        <v>100</v>
      </c>
      <c r="J1071" s="105">
        <f t="shared" si="193"/>
        <v>96.034804914859791</v>
      </c>
      <c r="K1071" s="105">
        <f>D1071/F1071*100</f>
        <v>85.773498776526992</v>
      </c>
      <c r="L1071" s="105">
        <f>E1071/G1071*100</f>
        <v>115.66131659287467</v>
      </c>
      <c r="M1071" s="43" t="s">
        <v>560</v>
      </c>
    </row>
    <row r="1072" spans="1:13" s="89" customFormat="1" x14ac:dyDescent="0.2">
      <c r="A1072" s="47" t="s">
        <v>566</v>
      </c>
      <c r="B1072" s="111">
        <v>5328.8609999999999</v>
      </c>
      <c r="C1072" s="111">
        <v>16893.300999999999</v>
      </c>
      <c r="D1072" s="111">
        <v>4893.13</v>
      </c>
      <c r="E1072" s="111">
        <v>21684.601999999999</v>
      </c>
      <c r="F1072" s="111">
        <v>7.2290000000000001</v>
      </c>
      <c r="G1072" s="111">
        <v>19689.137999999999</v>
      </c>
      <c r="H1072" s="112">
        <f>D1072/D1071*100</f>
        <v>0.17225299659270588</v>
      </c>
      <c r="I1072" s="112">
        <f>E1072/E1071*100</f>
        <v>7.7707078784168326E-2</v>
      </c>
      <c r="J1072" s="105">
        <f t="shared" si="193"/>
        <v>91.823186981232951</v>
      </c>
      <c r="K1072" s="106"/>
      <c r="L1072" s="105">
        <f>E1072/G1072*100</f>
        <v>110.13484693946481</v>
      </c>
      <c r="M1072" s="47" t="s">
        <v>566</v>
      </c>
    </row>
    <row r="1073" spans="1:13" s="89" customFormat="1" x14ac:dyDescent="0.2">
      <c r="A1073" s="47" t="s">
        <v>567</v>
      </c>
      <c r="B1073" s="111">
        <v>2952624.4180000001</v>
      </c>
      <c r="C1073" s="111">
        <v>25032007.486000001</v>
      </c>
      <c r="D1073" s="111">
        <v>2835771.53</v>
      </c>
      <c r="E1073" s="111">
        <v>27883883.77</v>
      </c>
      <c r="F1073" s="111">
        <v>3311813.6719999998</v>
      </c>
      <c r="G1073" s="111">
        <v>24107278.454</v>
      </c>
      <c r="H1073" s="112">
        <f>D1073/D1071*100</f>
        <v>99.827747003407282</v>
      </c>
      <c r="I1073" s="112">
        <f>E1073/E1071*100</f>
        <v>99.922292921215828</v>
      </c>
      <c r="J1073" s="105">
        <f t="shared" si="193"/>
        <v>96.042405959673246</v>
      </c>
      <c r="K1073" s="105">
        <f>D1073/F1073*100</f>
        <v>85.625938257797003</v>
      </c>
      <c r="L1073" s="105">
        <f>E1073/G1073*100</f>
        <v>115.66583023133981</v>
      </c>
      <c r="M1073" s="47" t="s">
        <v>833</v>
      </c>
    </row>
    <row r="1074" spans="1:13" s="89" customFormat="1" ht="22.5" x14ac:dyDescent="0.2">
      <c r="A1074" s="42" t="s">
        <v>715</v>
      </c>
      <c r="B1074" s="111"/>
      <c r="C1074" s="111"/>
      <c r="D1074" s="111"/>
      <c r="E1074" s="111"/>
      <c r="F1074" s="111"/>
      <c r="G1074" s="111"/>
      <c r="H1074" s="113"/>
      <c r="I1074" s="113"/>
      <c r="J1074" s="113"/>
      <c r="K1074" s="113"/>
      <c r="L1074" s="113"/>
      <c r="M1074" s="42" t="s">
        <v>982</v>
      </c>
    </row>
    <row r="1075" spans="1:13" s="89" customFormat="1" x14ac:dyDescent="0.2">
      <c r="A1075" s="43" t="s">
        <v>557</v>
      </c>
      <c r="B1075" s="111">
        <v>3325.7559999999999</v>
      </c>
      <c r="C1075" s="111">
        <v>24440.721000000001</v>
      </c>
      <c r="D1075" s="111">
        <v>4373.1940000000004</v>
      </c>
      <c r="E1075" s="111">
        <v>28813.916000000001</v>
      </c>
      <c r="F1075" s="111">
        <v>3585.143</v>
      </c>
      <c r="G1075" s="111">
        <v>28897.732</v>
      </c>
      <c r="H1075" s="112">
        <f>H1076+H1077</f>
        <v>99.999999999999986</v>
      </c>
      <c r="I1075" s="112">
        <f>I1076+I1077</f>
        <v>100</v>
      </c>
      <c r="J1075" s="105">
        <f t="shared" ref="J1075:J1080" si="194">D1075/B1075*100</f>
        <v>131.49473382893996</v>
      </c>
      <c r="K1075" s="105">
        <f t="shared" ref="K1075:L1078" si="195">D1075/F1075*100</f>
        <v>121.98102000394407</v>
      </c>
      <c r="L1075" s="105">
        <f t="shared" si="195"/>
        <v>99.709956476861223</v>
      </c>
      <c r="M1075" s="43" t="s">
        <v>558</v>
      </c>
    </row>
    <row r="1076" spans="1:13" s="89" customFormat="1" x14ac:dyDescent="0.2">
      <c r="A1076" s="47" t="s">
        <v>564</v>
      </c>
      <c r="B1076" s="111">
        <v>2358.7539999999999</v>
      </c>
      <c r="C1076" s="111">
        <v>16152.108</v>
      </c>
      <c r="D1076" s="111">
        <v>2567.3719999999998</v>
      </c>
      <c r="E1076" s="111">
        <v>18719.48</v>
      </c>
      <c r="F1076" s="111">
        <v>2375.527</v>
      </c>
      <c r="G1076" s="111">
        <v>17140.256000000001</v>
      </c>
      <c r="H1076" s="112">
        <f>D1076/D1075*100</f>
        <v>58.707022830452971</v>
      </c>
      <c r="I1076" s="112">
        <f>E1076/E1075*100</f>
        <v>64.966802846235822</v>
      </c>
      <c r="J1076" s="105">
        <f t="shared" si="194"/>
        <v>108.84441531418707</v>
      </c>
      <c r="K1076" s="105">
        <f t="shared" si="195"/>
        <v>108.07589221254904</v>
      </c>
      <c r="L1076" s="105">
        <f t="shared" si="195"/>
        <v>109.21353800083264</v>
      </c>
      <c r="M1076" s="47" t="s">
        <v>832</v>
      </c>
    </row>
    <row r="1077" spans="1:13" s="89" customFormat="1" x14ac:dyDescent="0.2">
      <c r="A1077" s="47" t="s">
        <v>565</v>
      </c>
      <c r="B1077" s="111">
        <v>967.00199999999995</v>
      </c>
      <c r="C1077" s="111">
        <v>8288.6129999999994</v>
      </c>
      <c r="D1077" s="111">
        <v>1805.8219999999999</v>
      </c>
      <c r="E1077" s="111">
        <v>10094.436</v>
      </c>
      <c r="F1077" s="111">
        <v>1209.616</v>
      </c>
      <c r="G1077" s="111">
        <v>11757.476000000001</v>
      </c>
      <c r="H1077" s="112">
        <f>D1077/D1075*100</f>
        <v>41.292977169547015</v>
      </c>
      <c r="I1077" s="112">
        <f>E1077/E1075*100</f>
        <v>35.033197153764171</v>
      </c>
      <c r="J1077" s="105">
        <f t="shared" si="194"/>
        <v>186.74439142835277</v>
      </c>
      <c r="K1077" s="105">
        <f t="shared" si="195"/>
        <v>149.28886522665044</v>
      </c>
      <c r="L1077" s="105">
        <f t="shared" si="195"/>
        <v>85.855467619070609</v>
      </c>
      <c r="M1077" s="47" t="s">
        <v>565</v>
      </c>
    </row>
    <row r="1078" spans="1:13" s="89" customFormat="1" x14ac:dyDescent="0.2">
      <c r="A1078" s="43" t="s">
        <v>559</v>
      </c>
      <c r="B1078" s="111">
        <v>3325.7559999999999</v>
      </c>
      <c r="C1078" s="111">
        <v>24440.721000000001</v>
      </c>
      <c r="D1078" s="111">
        <v>4373.1940000000004</v>
      </c>
      <c r="E1078" s="111">
        <v>28813.916000000001</v>
      </c>
      <c r="F1078" s="111">
        <v>3585.143</v>
      </c>
      <c r="G1078" s="111">
        <v>28897.732</v>
      </c>
      <c r="H1078" s="112">
        <f>H1079+H1080</f>
        <v>99.999999999999986</v>
      </c>
      <c r="I1078" s="112">
        <f>I1079+I1080</f>
        <v>100</v>
      </c>
      <c r="J1078" s="105">
        <f t="shared" si="194"/>
        <v>131.49473382893996</v>
      </c>
      <c r="K1078" s="105">
        <f t="shared" si="195"/>
        <v>121.98102000394407</v>
      </c>
      <c r="L1078" s="105">
        <f t="shared" si="195"/>
        <v>99.709956476861223</v>
      </c>
      <c r="M1078" s="43" t="s">
        <v>560</v>
      </c>
    </row>
    <row r="1079" spans="1:13" s="89" customFormat="1" x14ac:dyDescent="0.2">
      <c r="A1079" s="47" t="s">
        <v>566</v>
      </c>
      <c r="B1079" s="111">
        <v>433.45400000000001</v>
      </c>
      <c r="C1079" s="111">
        <v>1750.0930000000001</v>
      </c>
      <c r="D1079" s="111">
        <v>353.512</v>
      </c>
      <c r="E1079" s="111">
        <v>2103.605</v>
      </c>
      <c r="F1079" s="111">
        <v>109.14</v>
      </c>
      <c r="G1079" s="111">
        <v>842.745</v>
      </c>
      <c r="H1079" s="112">
        <f>D1079/D1078*100</f>
        <v>8.0836112004178169</v>
      </c>
      <c r="I1079" s="112">
        <f>E1079/E1078*100</f>
        <v>7.3006563911687667</v>
      </c>
      <c r="J1079" s="105">
        <f t="shared" si="194"/>
        <v>81.556981825061015</v>
      </c>
      <c r="K1079" s="106">
        <f>D1079/F1079</f>
        <v>3.2390690855781563</v>
      </c>
      <c r="L1079" s="106">
        <f>E1079/G1079</f>
        <v>2.4961346552041248</v>
      </c>
      <c r="M1079" s="47" t="s">
        <v>566</v>
      </c>
    </row>
    <row r="1080" spans="1:13" s="89" customFormat="1" x14ac:dyDescent="0.2">
      <c r="A1080" s="47" t="s">
        <v>567</v>
      </c>
      <c r="B1080" s="111">
        <v>2892.3020000000001</v>
      </c>
      <c r="C1080" s="111">
        <v>22690.629000000001</v>
      </c>
      <c r="D1080" s="111">
        <v>4019.6819999999998</v>
      </c>
      <c r="E1080" s="111">
        <v>26710.311000000002</v>
      </c>
      <c r="F1080" s="111">
        <v>3476.0039999999999</v>
      </c>
      <c r="G1080" s="111">
        <v>28054.987000000001</v>
      </c>
      <c r="H1080" s="112">
        <f>D1080/D1078*100</f>
        <v>91.916388799582165</v>
      </c>
      <c r="I1080" s="112">
        <f>E1080/E1078*100</f>
        <v>92.699343608831228</v>
      </c>
      <c r="J1080" s="105">
        <f t="shared" si="194"/>
        <v>138.97864054306913</v>
      </c>
      <c r="K1080" s="105">
        <f>D1080/F1080*100</f>
        <v>115.64089109218516</v>
      </c>
      <c r="L1080" s="105">
        <f>E1080/G1080*100</f>
        <v>95.206998313704432</v>
      </c>
      <c r="M1080" s="47" t="s">
        <v>833</v>
      </c>
    </row>
    <row r="1081" spans="1:13" s="89" customFormat="1" x14ac:dyDescent="0.2">
      <c r="A1081" s="42" t="s">
        <v>716</v>
      </c>
      <c r="B1081" s="111"/>
      <c r="C1081" s="111"/>
      <c r="D1081" s="111"/>
      <c r="E1081" s="111"/>
      <c r="F1081" s="111"/>
      <c r="G1081" s="111"/>
      <c r="H1081" s="113"/>
      <c r="I1081" s="113"/>
      <c r="J1081" s="113"/>
      <c r="K1081" s="113"/>
      <c r="L1081" s="113"/>
      <c r="M1081" s="42" t="s">
        <v>983</v>
      </c>
    </row>
    <row r="1082" spans="1:13" s="89" customFormat="1" x14ac:dyDescent="0.2">
      <c r="A1082" s="43" t="s">
        <v>557</v>
      </c>
      <c r="B1082" s="111">
        <v>65455.862000000001</v>
      </c>
      <c r="C1082" s="111">
        <v>644029.26399999997</v>
      </c>
      <c r="D1082" s="111">
        <v>75824.081999999995</v>
      </c>
      <c r="E1082" s="111">
        <v>719853.34600000002</v>
      </c>
      <c r="F1082" s="111">
        <v>92277.593999999997</v>
      </c>
      <c r="G1082" s="111">
        <v>734282.37399999995</v>
      </c>
      <c r="H1082" s="112">
        <f>H1083+H1084</f>
        <v>100.00000000000001</v>
      </c>
      <c r="I1082" s="112">
        <f>I1083+I1084</f>
        <v>100</v>
      </c>
      <c r="J1082" s="105">
        <f t="shared" ref="J1082:J1087" si="196">D1082/B1082*100</f>
        <v>115.84001750675897</v>
      </c>
      <c r="K1082" s="105">
        <f t="shared" ref="K1082:L1087" si="197">D1082/F1082*100</f>
        <v>82.169548113705687</v>
      </c>
      <c r="L1082" s="105">
        <f t="shared" si="197"/>
        <v>98.034948337191068</v>
      </c>
      <c r="M1082" s="43" t="s">
        <v>558</v>
      </c>
    </row>
    <row r="1083" spans="1:13" s="89" customFormat="1" x14ac:dyDescent="0.2">
      <c r="A1083" s="47" t="s">
        <v>564</v>
      </c>
      <c r="B1083" s="111">
        <v>39513.033000000003</v>
      </c>
      <c r="C1083" s="111">
        <v>286318.43300000002</v>
      </c>
      <c r="D1083" s="111">
        <v>38721.133000000002</v>
      </c>
      <c r="E1083" s="111">
        <v>325039.56699999998</v>
      </c>
      <c r="F1083" s="111">
        <v>39808</v>
      </c>
      <c r="G1083" s="111">
        <v>287043.09999999998</v>
      </c>
      <c r="H1083" s="112">
        <f>D1083/D1082*100</f>
        <v>51.06706468269541</v>
      </c>
      <c r="I1083" s="112">
        <f>E1083/E1082*100</f>
        <v>45.153581462966478</v>
      </c>
      <c r="J1083" s="105">
        <f t="shared" si="196"/>
        <v>97.995851141065273</v>
      </c>
      <c r="K1083" s="105">
        <f t="shared" si="197"/>
        <v>97.269727190514473</v>
      </c>
      <c r="L1083" s="105">
        <f t="shared" si="197"/>
        <v>113.23719922199838</v>
      </c>
      <c r="M1083" s="47" t="s">
        <v>832</v>
      </c>
    </row>
    <row r="1084" spans="1:13" s="89" customFormat="1" x14ac:dyDescent="0.2">
      <c r="A1084" s="47" t="s">
        <v>565</v>
      </c>
      <c r="B1084" s="111">
        <v>25942.829000000002</v>
      </c>
      <c r="C1084" s="111">
        <v>357710.83</v>
      </c>
      <c r="D1084" s="111">
        <v>37102.949000000001</v>
      </c>
      <c r="E1084" s="111">
        <v>394813.77899999998</v>
      </c>
      <c r="F1084" s="111">
        <v>52469.593999999997</v>
      </c>
      <c r="G1084" s="111">
        <v>447239.27399999998</v>
      </c>
      <c r="H1084" s="112">
        <f>D1084/D1082*100</f>
        <v>48.932935317304604</v>
      </c>
      <c r="I1084" s="112">
        <f>E1084/E1082*100</f>
        <v>54.846418537033514</v>
      </c>
      <c r="J1084" s="105">
        <f t="shared" si="196"/>
        <v>143.01813036658416</v>
      </c>
      <c r="K1084" s="105">
        <f t="shared" si="197"/>
        <v>70.71323822326508</v>
      </c>
      <c r="L1084" s="105">
        <f t="shared" si="197"/>
        <v>88.277976007983597</v>
      </c>
      <c r="M1084" s="47" t="s">
        <v>565</v>
      </c>
    </row>
    <row r="1085" spans="1:13" s="89" customFormat="1" x14ac:dyDescent="0.2">
      <c r="A1085" s="43" t="s">
        <v>559</v>
      </c>
      <c r="B1085" s="111">
        <v>65455.862000000001</v>
      </c>
      <c r="C1085" s="111">
        <v>644029.26399999997</v>
      </c>
      <c r="D1085" s="111">
        <v>75824.081999999995</v>
      </c>
      <c r="E1085" s="111">
        <v>719853.34600000002</v>
      </c>
      <c r="F1085" s="111">
        <v>92277.593999999997</v>
      </c>
      <c r="G1085" s="111">
        <v>734282.37399999995</v>
      </c>
      <c r="H1085" s="112">
        <f>H1086+H1087</f>
        <v>100</v>
      </c>
      <c r="I1085" s="112">
        <f>I1086+I1087</f>
        <v>100</v>
      </c>
      <c r="J1085" s="105">
        <f t="shared" si="196"/>
        <v>115.84001750675897</v>
      </c>
      <c r="K1085" s="105">
        <f t="shared" si="197"/>
        <v>82.169548113705687</v>
      </c>
      <c r="L1085" s="105">
        <f t="shared" si="197"/>
        <v>98.034948337191068</v>
      </c>
      <c r="M1085" s="43" t="s">
        <v>560</v>
      </c>
    </row>
    <row r="1086" spans="1:13" s="89" customFormat="1" x14ac:dyDescent="0.2">
      <c r="A1086" s="47" t="s">
        <v>566</v>
      </c>
      <c r="B1086" s="111">
        <v>1291.5</v>
      </c>
      <c r="C1086" s="111">
        <v>10446.25</v>
      </c>
      <c r="D1086" s="111">
        <v>934.58299999999997</v>
      </c>
      <c r="E1086" s="111">
        <v>11380.833000000001</v>
      </c>
      <c r="F1086" s="111">
        <v>483.68</v>
      </c>
      <c r="G1086" s="111">
        <v>7580.7359999999999</v>
      </c>
      <c r="H1086" s="112">
        <f>D1086/D1085*100</f>
        <v>1.232567510675566</v>
      </c>
      <c r="I1086" s="112">
        <f>E1086/E1085*100</f>
        <v>1.580993276372157</v>
      </c>
      <c r="J1086" s="105">
        <f t="shared" si="196"/>
        <v>72.364150212930696</v>
      </c>
      <c r="K1086" s="105">
        <f t="shared" si="197"/>
        <v>193.22341217333775</v>
      </c>
      <c r="L1086" s="105">
        <f t="shared" si="197"/>
        <v>150.12833846212294</v>
      </c>
      <c r="M1086" s="47" t="s">
        <v>566</v>
      </c>
    </row>
    <row r="1087" spans="1:13" s="89" customFormat="1" x14ac:dyDescent="0.2">
      <c r="A1087" s="47" t="s">
        <v>567</v>
      </c>
      <c r="B1087" s="111">
        <v>64164.362000000001</v>
      </c>
      <c r="C1087" s="111">
        <v>633583.01399999997</v>
      </c>
      <c r="D1087" s="111">
        <v>74889.498999999996</v>
      </c>
      <c r="E1087" s="111">
        <v>708472.51300000004</v>
      </c>
      <c r="F1087" s="111">
        <v>91793.914000000004</v>
      </c>
      <c r="G1087" s="111">
        <v>726701.63800000004</v>
      </c>
      <c r="H1087" s="112">
        <f>D1087/D1085*100</f>
        <v>98.767432489324435</v>
      </c>
      <c r="I1087" s="112">
        <f>E1087/E1085*100</f>
        <v>98.419006723627845</v>
      </c>
      <c r="J1087" s="105">
        <f t="shared" si="196"/>
        <v>116.71509957505694</v>
      </c>
      <c r="K1087" s="105">
        <f t="shared" si="197"/>
        <v>81.58438368800789</v>
      </c>
      <c r="L1087" s="105">
        <f t="shared" si="197"/>
        <v>97.491525538573228</v>
      </c>
      <c r="M1087" s="47" t="s">
        <v>833</v>
      </c>
    </row>
    <row r="1088" spans="1:13" s="89" customFormat="1" ht="56.25" x14ac:dyDescent="0.2">
      <c r="A1088" s="42" t="s">
        <v>717</v>
      </c>
      <c r="B1088" s="111"/>
      <c r="C1088" s="111"/>
      <c r="D1088" s="111"/>
      <c r="E1088" s="111"/>
      <c r="F1088" s="111"/>
      <c r="G1088" s="111"/>
      <c r="H1088" s="113"/>
      <c r="I1088" s="113"/>
      <c r="J1088" s="113"/>
      <c r="K1088" s="113"/>
      <c r="L1088" s="113"/>
      <c r="M1088" s="42" t="s">
        <v>984</v>
      </c>
    </row>
    <row r="1089" spans="1:13" s="89" customFormat="1" x14ac:dyDescent="0.2">
      <c r="A1089" s="43" t="s">
        <v>557</v>
      </c>
      <c r="B1089" s="111">
        <v>62582.025000000001</v>
      </c>
      <c r="C1089" s="111">
        <v>603511.26300000004</v>
      </c>
      <c r="D1089" s="111">
        <v>70554.051999999996</v>
      </c>
      <c r="E1089" s="111">
        <v>674065.31499999994</v>
      </c>
      <c r="F1089" s="111">
        <v>88934.785000000003</v>
      </c>
      <c r="G1089" s="111">
        <v>691928.61600000004</v>
      </c>
      <c r="H1089" s="112">
        <f>H1090+H1091</f>
        <v>100.00000000000001</v>
      </c>
      <c r="I1089" s="112">
        <f>I1090+I1091</f>
        <v>100</v>
      </c>
      <c r="J1089" s="105">
        <f t="shared" ref="J1089:J1094" si="198">D1089/B1089*100</f>
        <v>112.73852515958056</v>
      </c>
      <c r="K1089" s="105">
        <f t="shared" ref="K1089:L1092" si="199">D1089/F1089*100</f>
        <v>79.332346730247323</v>
      </c>
      <c r="L1089" s="105">
        <f t="shared" si="199"/>
        <v>97.418331806644048</v>
      </c>
      <c r="M1089" s="43" t="s">
        <v>558</v>
      </c>
    </row>
    <row r="1090" spans="1:13" s="89" customFormat="1" x14ac:dyDescent="0.2">
      <c r="A1090" s="47" t="s">
        <v>564</v>
      </c>
      <c r="B1090" s="111">
        <v>39513.033000000003</v>
      </c>
      <c r="C1090" s="111">
        <v>286318.43300000002</v>
      </c>
      <c r="D1090" s="111">
        <v>38721.133000000002</v>
      </c>
      <c r="E1090" s="111">
        <v>325039.56699999998</v>
      </c>
      <c r="F1090" s="111">
        <v>39808</v>
      </c>
      <c r="G1090" s="111">
        <v>287043.09999999998</v>
      </c>
      <c r="H1090" s="112">
        <f>D1090/D1089*100</f>
        <v>54.881515522311894</v>
      </c>
      <c r="I1090" s="112">
        <f>E1090/E1089*100</f>
        <v>48.220782135926996</v>
      </c>
      <c r="J1090" s="105">
        <f t="shared" si="198"/>
        <v>97.995851141065273</v>
      </c>
      <c r="K1090" s="105">
        <f t="shared" si="199"/>
        <v>97.269727190514473</v>
      </c>
      <c r="L1090" s="105">
        <f t="shared" si="199"/>
        <v>113.23719922199838</v>
      </c>
      <c r="M1090" s="47" t="s">
        <v>832</v>
      </c>
    </row>
    <row r="1091" spans="1:13" s="89" customFormat="1" x14ac:dyDescent="0.2">
      <c r="A1091" s="47" t="s">
        <v>565</v>
      </c>
      <c r="B1091" s="111">
        <v>23068.991999999998</v>
      </c>
      <c r="C1091" s="111">
        <v>317192.82900000003</v>
      </c>
      <c r="D1091" s="111">
        <v>31832.919000000002</v>
      </c>
      <c r="E1091" s="111">
        <v>349025.74800000002</v>
      </c>
      <c r="F1091" s="111">
        <v>49126.785000000003</v>
      </c>
      <c r="G1091" s="111">
        <v>404885.516</v>
      </c>
      <c r="H1091" s="112">
        <f>D1091/D1089*100</f>
        <v>45.118484477688121</v>
      </c>
      <c r="I1091" s="112">
        <f>E1091/E1089*100</f>
        <v>51.779217864073011</v>
      </c>
      <c r="J1091" s="105">
        <f t="shared" si="198"/>
        <v>137.99007342843589</v>
      </c>
      <c r="K1091" s="105">
        <f t="shared" si="199"/>
        <v>64.797480641161428</v>
      </c>
      <c r="L1091" s="105">
        <f t="shared" si="199"/>
        <v>86.203564762736534</v>
      </c>
      <c r="M1091" s="47" t="s">
        <v>565</v>
      </c>
    </row>
    <row r="1092" spans="1:13" s="89" customFormat="1" x14ac:dyDescent="0.2">
      <c r="A1092" s="43" t="s">
        <v>559</v>
      </c>
      <c r="B1092" s="111">
        <v>62582.025000000001</v>
      </c>
      <c r="C1092" s="111">
        <v>603511.26300000004</v>
      </c>
      <c r="D1092" s="111">
        <v>70554.051999999996</v>
      </c>
      <c r="E1092" s="111">
        <v>674065.31499999994</v>
      </c>
      <c r="F1092" s="111">
        <v>88934.785000000003</v>
      </c>
      <c r="G1092" s="111">
        <v>691928.61600000004</v>
      </c>
      <c r="H1092" s="112">
        <f>H1093+H1094</f>
        <v>100</v>
      </c>
      <c r="I1092" s="112">
        <f>I1093+I1094</f>
        <v>100</v>
      </c>
      <c r="J1092" s="105">
        <f t="shared" si="198"/>
        <v>112.73852515958056</v>
      </c>
      <c r="K1092" s="105">
        <f t="shared" si="199"/>
        <v>79.332346730247323</v>
      </c>
      <c r="L1092" s="105">
        <f t="shared" si="199"/>
        <v>97.418331806644048</v>
      </c>
      <c r="M1092" s="43" t="s">
        <v>560</v>
      </c>
    </row>
    <row r="1093" spans="1:13" s="89" customFormat="1" x14ac:dyDescent="0.2">
      <c r="A1093" s="47" t="s">
        <v>566</v>
      </c>
      <c r="B1093" s="111">
        <v>1288.5550000000001</v>
      </c>
      <c r="C1093" s="111">
        <v>10414.058999999999</v>
      </c>
      <c r="D1093" s="111">
        <v>929.31100000000004</v>
      </c>
      <c r="E1093" s="111">
        <v>11343.37</v>
      </c>
      <c r="F1093" s="111">
        <v>454.95100000000002</v>
      </c>
      <c r="G1093" s="111">
        <v>6963.7759999999998</v>
      </c>
      <c r="H1093" s="112">
        <f>D1093/D1092*100</f>
        <v>1.3171617698158571</v>
      </c>
      <c r="I1093" s="112">
        <f>E1093/E1092*100</f>
        <v>1.6828295044375636</v>
      </c>
      <c r="J1093" s="105">
        <f t="shared" si="198"/>
        <v>72.120398430800392</v>
      </c>
      <c r="K1093" s="106">
        <f>D1093/F1093</f>
        <v>2.0426617371980718</v>
      </c>
      <c r="L1093" s="105">
        <f>E1093/G1093*100</f>
        <v>162.89108093080537</v>
      </c>
      <c r="M1093" s="47" t="s">
        <v>566</v>
      </c>
    </row>
    <row r="1094" spans="1:13" s="89" customFormat="1" x14ac:dyDescent="0.2">
      <c r="A1094" s="47" t="s">
        <v>567</v>
      </c>
      <c r="B1094" s="111">
        <v>61293.47</v>
      </c>
      <c r="C1094" s="111">
        <v>593097.20400000003</v>
      </c>
      <c r="D1094" s="111">
        <v>69624.740999999995</v>
      </c>
      <c r="E1094" s="111">
        <v>662721.94499999995</v>
      </c>
      <c r="F1094" s="111">
        <v>88479.834000000003</v>
      </c>
      <c r="G1094" s="111">
        <v>684964.84</v>
      </c>
      <c r="H1094" s="112">
        <f>D1094/D1092*100</f>
        <v>98.682838230184146</v>
      </c>
      <c r="I1094" s="112">
        <f>E1094/E1092*100</f>
        <v>98.317170495562436</v>
      </c>
      <c r="J1094" s="105">
        <f t="shared" si="198"/>
        <v>113.59242836145513</v>
      </c>
      <c r="K1094" s="105">
        <f>D1094/F1094*100</f>
        <v>78.689954368585262</v>
      </c>
      <c r="L1094" s="105">
        <f>E1094/G1094*100</f>
        <v>96.752695364626305</v>
      </c>
      <c r="M1094" s="47" t="s">
        <v>833</v>
      </c>
    </row>
    <row r="1095" spans="1:13" s="89" customFormat="1" ht="33.75" x14ac:dyDescent="0.2">
      <c r="A1095" s="42" t="s">
        <v>718</v>
      </c>
      <c r="B1095" s="111"/>
      <c r="C1095" s="111"/>
      <c r="D1095" s="111"/>
      <c r="E1095" s="111"/>
      <c r="F1095" s="111"/>
      <c r="G1095" s="111"/>
      <c r="H1095" s="113"/>
      <c r="I1095" s="113"/>
      <c r="J1095" s="113"/>
      <c r="K1095" s="113"/>
      <c r="L1095" s="113"/>
      <c r="M1095" s="42" t="s">
        <v>985</v>
      </c>
    </row>
    <row r="1096" spans="1:13" s="89" customFormat="1" x14ac:dyDescent="0.2">
      <c r="A1096" s="43" t="s">
        <v>557</v>
      </c>
      <c r="B1096" s="111">
        <v>861.61199999999997</v>
      </c>
      <c r="C1096" s="111">
        <v>30022.011999999999</v>
      </c>
      <c r="D1096" s="111">
        <v>2527.5230000000001</v>
      </c>
      <c r="E1096" s="111">
        <v>32549.536</v>
      </c>
      <c r="F1096" s="111">
        <v>4103.72</v>
      </c>
      <c r="G1096" s="111">
        <v>44039.807999999997</v>
      </c>
      <c r="H1096" s="112">
        <f>H1097+H1098</f>
        <v>100</v>
      </c>
      <c r="I1096" s="112">
        <f>I1097+I1098</f>
        <v>100</v>
      </c>
      <c r="J1096" s="106">
        <f>D1096/B1096</f>
        <v>2.9334816599583111</v>
      </c>
      <c r="K1096" s="105">
        <f t="shared" ref="K1096:L1101" si="200">D1096/F1096*100</f>
        <v>61.591019855155807</v>
      </c>
      <c r="L1096" s="105">
        <f t="shared" si="200"/>
        <v>73.909350376822729</v>
      </c>
      <c r="M1096" s="43" t="s">
        <v>558</v>
      </c>
    </row>
    <row r="1097" spans="1:13" s="89" customFormat="1" x14ac:dyDescent="0.2">
      <c r="A1097" s="47" t="s">
        <v>564</v>
      </c>
      <c r="B1097" s="111">
        <v>516.93299999999999</v>
      </c>
      <c r="C1097" s="111">
        <v>9552.2330000000002</v>
      </c>
      <c r="D1097" s="111">
        <v>1170.133</v>
      </c>
      <c r="E1097" s="111">
        <v>10722.367</v>
      </c>
      <c r="F1097" s="111">
        <v>2271</v>
      </c>
      <c r="G1097" s="111">
        <v>15885.3</v>
      </c>
      <c r="H1097" s="112">
        <f>D1097/D1096*100</f>
        <v>46.295642017896569</v>
      </c>
      <c r="I1097" s="112">
        <f>E1097/E1096*100</f>
        <v>32.941689245585557</v>
      </c>
      <c r="J1097" s="106">
        <f>D1097/B1097</f>
        <v>2.2636066956452772</v>
      </c>
      <c r="K1097" s="105">
        <f t="shared" si="200"/>
        <v>51.525011008366363</v>
      </c>
      <c r="L1097" s="105">
        <f t="shared" si="200"/>
        <v>67.498674875513842</v>
      </c>
      <c r="M1097" s="47" t="s">
        <v>832</v>
      </c>
    </row>
    <row r="1098" spans="1:13" s="89" customFormat="1" x14ac:dyDescent="0.2">
      <c r="A1098" s="47" t="s">
        <v>565</v>
      </c>
      <c r="B1098" s="111">
        <v>344.67899999999997</v>
      </c>
      <c r="C1098" s="111">
        <v>20469.778999999999</v>
      </c>
      <c r="D1098" s="111">
        <v>1357.39</v>
      </c>
      <c r="E1098" s="111">
        <v>21827.169000000002</v>
      </c>
      <c r="F1098" s="111">
        <v>1832.72</v>
      </c>
      <c r="G1098" s="111">
        <v>28154.508000000002</v>
      </c>
      <c r="H1098" s="112">
        <f>D1098/D1096*100</f>
        <v>53.704357982103424</v>
      </c>
      <c r="I1098" s="112">
        <f>E1098/E1096*100</f>
        <v>67.058310754414435</v>
      </c>
      <c r="J1098" s="106">
        <f>D1098/B1098</f>
        <v>3.9381279393290574</v>
      </c>
      <c r="K1098" s="105">
        <f t="shared" si="200"/>
        <v>74.064232397747602</v>
      </c>
      <c r="L1098" s="105">
        <f t="shared" si="200"/>
        <v>77.526373396402448</v>
      </c>
      <c r="M1098" s="47" t="s">
        <v>565</v>
      </c>
    </row>
    <row r="1099" spans="1:13" s="89" customFormat="1" x14ac:dyDescent="0.2">
      <c r="A1099" s="43" t="s">
        <v>559</v>
      </c>
      <c r="B1099" s="111">
        <v>861.61199999999997</v>
      </c>
      <c r="C1099" s="111">
        <v>30022.011999999999</v>
      </c>
      <c r="D1099" s="111">
        <v>2527.5230000000001</v>
      </c>
      <c r="E1099" s="111">
        <v>32549.536</v>
      </c>
      <c r="F1099" s="111">
        <v>4103.72</v>
      </c>
      <c r="G1099" s="111">
        <v>44039.807999999997</v>
      </c>
      <c r="H1099" s="112">
        <f>H1100+H1101</f>
        <v>100</v>
      </c>
      <c r="I1099" s="112">
        <f>I1100+I1101</f>
        <v>100</v>
      </c>
      <c r="J1099" s="106">
        <f>D1099/B1099</f>
        <v>2.9334816599583111</v>
      </c>
      <c r="K1099" s="105">
        <f t="shared" si="200"/>
        <v>61.591019855155807</v>
      </c>
      <c r="L1099" s="105">
        <f t="shared" si="200"/>
        <v>73.909350376822729</v>
      </c>
      <c r="M1099" s="43" t="s">
        <v>560</v>
      </c>
    </row>
    <row r="1100" spans="1:13" s="89" customFormat="1" x14ac:dyDescent="0.2">
      <c r="A1100" s="47" t="s">
        <v>566</v>
      </c>
      <c r="B1100" s="111">
        <v>554.93100000000004</v>
      </c>
      <c r="C1100" s="111">
        <v>3556.2820000000002</v>
      </c>
      <c r="D1100" s="111">
        <v>141.934</v>
      </c>
      <c r="E1100" s="111">
        <v>3698.2159999999999</v>
      </c>
      <c r="F1100" s="111">
        <v>382.89600000000002</v>
      </c>
      <c r="G1100" s="111">
        <v>4442.8739999999998</v>
      </c>
      <c r="H1100" s="112">
        <f>D1100/D1099*100</f>
        <v>5.6155374253765444</v>
      </c>
      <c r="I1100" s="112">
        <f>E1100/E1099*100</f>
        <v>11.361808659883815</v>
      </c>
      <c r="J1100" s="105">
        <f>D1100/B1100*100</f>
        <v>25.576873521212544</v>
      </c>
      <c r="K1100" s="105">
        <f t="shared" si="200"/>
        <v>37.068551251514769</v>
      </c>
      <c r="L1100" s="105">
        <f t="shared" si="200"/>
        <v>83.239272596972143</v>
      </c>
      <c r="M1100" s="47" t="s">
        <v>566</v>
      </c>
    </row>
    <row r="1101" spans="1:13" s="89" customFormat="1" x14ac:dyDescent="0.2">
      <c r="A1101" s="47" t="s">
        <v>567</v>
      </c>
      <c r="B1101" s="111">
        <v>306.68099999999998</v>
      </c>
      <c r="C1101" s="111">
        <v>26465.73</v>
      </c>
      <c r="D1101" s="111">
        <v>2385.5889999999999</v>
      </c>
      <c r="E1101" s="111">
        <v>28851.32</v>
      </c>
      <c r="F1101" s="111">
        <v>3720.8240000000001</v>
      </c>
      <c r="G1101" s="111">
        <v>39596.934000000001</v>
      </c>
      <c r="H1101" s="112">
        <f>D1101/D1099*100</f>
        <v>94.384462574623456</v>
      </c>
      <c r="I1101" s="112">
        <f>E1101/E1099*100</f>
        <v>88.63819134011618</v>
      </c>
      <c r="J1101" s="106"/>
      <c r="K1101" s="105">
        <f t="shared" si="200"/>
        <v>64.11453484496981</v>
      </c>
      <c r="L1101" s="105">
        <f t="shared" si="200"/>
        <v>72.862510011507453</v>
      </c>
      <c r="M1101" s="47" t="s">
        <v>833</v>
      </c>
    </row>
    <row r="1102" spans="1:13" s="89" customFormat="1" x14ac:dyDescent="0.2">
      <c r="A1102" s="42" t="s">
        <v>719</v>
      </c>
      <c r="B1102" s="111"/>
      <c r="C1102" s="111"/>
      <c r="D1102" s="111"/>
      <c r="E1102" s="111"/>
      <c r="F1102" s="111"/>
      <c r="G1102" s="111"/>
      <c r="H1102" s="113"/>
      <c r="I1102" s="113"/>
      <c r="J1102" s="113"/>
      <c r="K1102" s="113"/>
      <c r="L1102" s="113"/>
      <c r="M1102" s="42" t="s">
        <v>986</v>
      </c>
    </row>
    <row r="1103" spans="1:13" s="89" customFormat="1" x14ac:dyDescent="0.2">
      <c r="A1103" s="43" t="s">
        <v>557</v>
      </c>
      <c r="B1103" s="111">
        <v>1534.6079999999999</v>
      </c>
      <c r="C1103" s="111">
        <v>11258.259</v>
      </c>
      <c r="D1103" s="111">
        <v>1715.89</v>
      </c>
      <c r="E1103" s="111">
        <v>12974.148999999999</v>
      </c>
      <c r="F1103" s="111">
        <v>1622.6579999999999</v>
      </c>
      <c r="G1103" s="111">
        <v>14236.088</v>
      </c>
      <c r="H1103" s="112">
        <f>H1104+H1105</f>
        <v>100.00005827879409</v>
      </c>
      <c r="I1103" s="112">
        <f>I1104+I1105</f>
        <v>100</v>
      </c>
      <c r="J1103" s="105">
        <f>D1103/B1103*100</f>
        <v>111.81291899950998</v>
      </c>
      <c r="K1103" s="105">
        <f>D1103/F1103*100</f>
        <v>105.74563463157365</v>
      </c>
      <c r="L1103" s="105">
        <f>E1103/G1103*100</f>
        <v>91.135633609457884</v>
      </c>
      <c r="M1103" s="43" t="s">
        <v>558</v>
      </c>
    </row>
    <row r="1104" spans="1:13" s="89" customFormat="1" x14ac:dyDescent="0.2">
      <c r="A1104" s="47" t="s">
        <v>564</v>
      </c>
      <c r="B1104" s="111">
        <v>81.655000000000001</v>
      </c>
      <c r="C1104" s="111">
        <v>307.46199999999999</v>
      </c>
      <c r="D1104" s="111">
        <v>82.64</v>
      </c>
      <c r="E1104" s="111">
        <v>390.101</v>
      </c>
      <c r="F1104" s="111">
        <v>21.812999999999999</v>
      </c>
      <c r="G1104" s="111">
        <v>203.79400000000001</v>
      </c>
      <c r="H1104" s="112">
        <f>D1104/D1103*100</f>
        <v>4.8161595440267151</v>
      </c>
      <c r="I1104" s="112">
        <f>E1104/E1103*100</f>
        <v>3.0067559729736417</v>
      </c>
      <c r="J1104" s="105">
        <f>D1104/B1104*100</f>
        <v>101.20629477680485</v>
      </c>
      <c r="K1104" s="106">
        <f>D1104/F1104</f>
        <v>3.7885664511988266</v>
      </c>
      <c r="L1104" s="105">
        <f>E1104/G1104*100</f>
        <v>191.41927632805675</v>
      </c>
      <c r="M1104" s="47" t="s">
        <v>832</v>
      </c>
    </row>
    <row r="1105" spans="1:13" s="89" customFormat="1" x14ac:dyDescent="0.2">
      <c r="A1105" s="47" t="s">
        <v>565</v>
      </c>
      <c r="B1105" s="111">
        <v>1452.953</v>
      </c>
      <c r="C1105" s="111">
        <v>10950.797</v>
      </c>
      <c r="D1105" s="111">
        <v>1633.251</v>
      </c>
      <c r="E1105" s="111">
        <v>12584.048000000001</v>
      </c>
      <c r="F1105" s="111">
        <v>1600.845</v>
      </c>
      <c r="G1105" s="111">
        <v>14032.294</v>
      </c>
      <c r="H1105" s="112">
        <f>D1105/D1103*100</f>
        <v>95.183898734767368</v>
      </c>
      <c r="I1105" s="112">
        <f>E1105/E1103*100</f>
        <v>96.993244027026364</v>
      </c>
      <c r="J1105" s="105">
        <f>D1105/B1105*100</f>
        <v>112.40907310835244</v>
      </c>
      <c r="K1105" s="105">
        <f>D1105/F1105*100</f>
        <v>102.02430591343948</v>
      </c>
      <c r="L1105" s="105">
        <f>E1105/G1105*100</f>
        <v>89.679192867538276</v>
      </c>
      <c r="M1105" s="47" t="s">
        <v>565</v>
      </c>
    </row>
    <row r="1106" spans="1:13" s="89" customFormat="1" x14ac:dyDescent="0.2">
      <c r="A1106" s="43" t="s">
        <v>559</v>
      </c>
      <c r="B1106" s="111">
        <v>1534.6079999999999</v>
      </c>
      <c r="C1106" s="111">
        <v>11258.259</v>
      </c>
      <c r="D1106" s="111">
        <v>1715.89</v>
      </c>
      <c r="E1106" s="111">
        <v>12974.148999999999</v>
      </c>
      <c r="F1106" s="111">
        <v>1622.6579999999999</v>
      </c>
      <c r="G1106" s="111">
        <v>14236.088</v>
      </c>
      <c r="H1106" s="112">
        <f>H1107+H1108</f>
        <v>99.999999999999986</v>
      </c>
      <c r="I1106" s="112">
        <f>I1107+I1108</f>
        <v>100.00000000000001</v>
      </c>
      <c r="J1106" s="105">
        <f>D1106/B1106*100</f>
        <v>111.81291899950998</v>
      </c>
      <c r="K1106" s="105">
        <f>D1106/F1106*100</f>
        <v>105.74563463157365</v>
      </c>
      <c r="L1106" s="105">
        <f>E1106/G1106*100</f>
        <v>91.135633609457884</v>
      </c>
      <c r="M1106" s="43" t="s">
        <v>560</v>
      </c>
    </row>
    <row r="1107" spans="1:13" s="89" customFormat="1" x14ac:dyDescent="0.2">
      <c r="A1107" s="47" t="s">
        <v>566</v>
      </c>
      <c r="B1107" s="111">
        <v>3.5209999999999999</v>
      </c>
      <c r="C1107" s="111">
        <v>28.317</v>
      </c>
      <c r="D1107" s="111">
        <v>23.61</v>
      </c>
      <c r="E1107" s="111">
        <v>51.927</v>
      </c>
      <c r="F1107" s="111">
        <v>9.4879999999999995</v>
      </c>
      <c r="G1107" s="111">
        <v>62.411999999999999</v>
      </c>
      <c r="H1107" s="112">
        <f>D1107/D1106*100</f>
        <v>1.3759623285874969</v>
      </c>
      <c r="I1107" s="112">
        <f>E1107/E1106*100</f>
        <v>0.40023434292299254</v>
      </c>
      <c r="J1107" s="106"/>
      <c r="K1107" s="106">
        <f>D1107/F1107</f>
        <v>2.488406408094435</v>
      </c>
      <c r="L1107" s="105">
        <f>E1107/G1107*100</f>
        <v>83.20034608729091</v>
      </c>
      <c r="M1107" s="47" t="s">
        <v>566</v>
      </c>
    </row>
    <row r="1108" spans="1:13" s="89" customFormat="1" x14ac:dyDescent="0.2">
      <c r="A1108" s="47" t="s">
        <v>567</v>
      </c>
      <c r="B1108" s="111">
        <v>1531.087</v>
      </c>
      <c r="C1108" s="111">
        <v>11229.941999999999</v>
      </c>
      <c r="D1108" s="111">
        <v>1692.28</v>
      </c>
      <c r="E1108" s="111">
        <v>12922.222</v>
      </c>
      <c r="F1108" s="111">
        <v>1613.17</v>
      </c>
      <c r="G1108" s="111">
        <v>14173.675999999999</v>
      </c>
      <c r="H1108" s="112">
        <f>D1108/D1106*100</f>
        <v>98.624037671412495</v>
      </c>
      <c r="I1108" s="112">
        <f>E1108/E1106*100</f>
        <v>99.599765657077015</v>
      </c>
      <c r="J1108" s="105">
        <f>D1108/B1108*100</f>
        <v>110.52801049189236</v>
      </c>
      <c r="K1108" s="105">
        <f>D1108/F1108*100</f>
        <v>104.90400887693174</v>
      </c>
      <c r="L1108" s="105">
        <f>E1108/G1108*100</f>
        <v>91.170575650240622</v>
      </c>
      <c r="M1108" s="47" t="s">
        <v>833</v>
      </c>
    </row>
    <row r="1109" spans="1:13" s="89" customFormat="1" x14ac:dyDescent="0.2">
      <c r="A1109" s="42" t="s">
        <v>720</v>
      </c>
      <c r="B1109" s="111"/>
      <c r="C1109" s="111"/>
      <c r="D1109" s="111"/>
      <c r="E1109" s="111"/>
      <c r="F1109" s="111"/>
      <c r="G1109" s="111"/>
      <c r="H1109" s="113"/>
      <c r="I1109" s="113"/>
      <c r="J1109" s="113"/>
      <c r="K1109" s="113"/>
      <c r="L1109" s="113"/>
      <c r="M1109" s="42" t="s">
        <v>987</v>
      </c>
    </row>
    <row r="1110" spans="1:13" s="89" customFormat="1" x14ac:dyDescent="0.2">
      <c r="A1110" s="43" t="s">
        <v>557</v>
      </c>
      <c r="B1110" s="111">
        <v>35040.792999999998</v>
      </c>
      <c r="C1110" s="111">
        <v>278682.07</v>
      </c>
      <c r="D1110" s="111">
        <v>35275.576999999997</v>
      </c>
      <c r="E1110" s="111">
        <v>313957.647</v>
      </c>
      <c r="F1110" s="111">
        <v>33161.711000000003</v>
      </c>
      <c r="G1110" s="111">
        <v>291653.59100000001</v>
      </c>
      <c r="H1110" s="112">
        <f>H1111+H1112</f>
        <v>100.00000000000001</v>
      </c>
      <c r="I1110" s="112">
        <f>I1111+I1112</f>
        <v>100.0000003185143</v>
      </c>
      <c r="J1110" s="105">
        <f t="shared" ref="J1110:J1115" si="201">D1110/B1110*100</f>
        <v>100.67003049845363</v>
      </c>
      <c r="K1110" s="105">
        <f t="shared" ref="K1110:L1115" si="202">D1110/F1110*100</f>
        <v>106.37441777355816</v>
      </c>
      <c r="L1110" s="105">
        <f t="shared" si="202"/>
        <v>107.64744775592357</v>
      </c>
      <c r="M1110" s="43" t="s">
        <v>558</v>
      </c>
    </row>
    <row r="1111" spans="1:13" s="89" customFormat="1" x14ac:dyDescent="0.2">
      <c r="A1111" s="47" t="s">
        <v>564</v>
      </c>
      <c r="B1111" s="111">
        <v>23693.417000000001</v>
      </c>
      <c r="C1111" s="111">
        <v>175296</v>
      </c>
      <c r="D1111" s="111">
        <v>21522.417000000001</v>
      </c>
      <c r="E1111" s="111">
        <v>196818.41800000001</v>
      </c>
      <c r="F1111" s="111">
        <v>16098.083000000001</v>
      </c>
      <c r="G1111" s="111">
        <v>134703.747</v>
      </c>
      <c r="H1111" s="112">
        <f>D1111/D1110*100</f>
        <v>61.012232344208016</v>
      </c>
      <c r="I1111" s="112">
        <f>E1111/E1110*100</f>
        <v>62.689480533659371</v>
      </c>
      <c r="J1111" s="105">
        <f t="shared" si="201"/>
        <v>90.837117330944707</v>
      </c>
      <c r="K1111" s="105">
        <f t="shared" si="202"/>
        <v>133.69552759791335</v>
      </c>
      <c r="L1111" s="105">
        <f t="shared" si="202"/>
        <v>146.11205878333882</v>
      </c>
      <c r="M1111" s="47" t="s">
        <v>832</v>
      </c>
    </row>
    <row r="1112" spans="1:13" s="89" customFormat="1" x14ac:dyDescent="0.2">
      <c r="A1112" s="47" t="s">
        <v>565</v>
      </c>
      <c r="B1112" s="111">
        <v>11347.376</v>
      </c>
      <c r="C1112" s="111">
        <v>103386.07</v>
      </c>
      <c r="D1112" s="111">
        <v>13753.16</v>
      </c>
      <c r="E1112" s="111">
        <v>117139.23</v>
      </c>
      <c r="F1112" s="111">
        <v>17063.628000000001</v>
      </c>
      <c r="G1112" s="111">
        <v>156949.84400000001</v>
      </c>
      <c r="H1112" s="112">
        <f>D1112/D1110*100</f>
        <v>38.987767655791998</v>
      </c>
      <c r="I1112" s="112">
        <f>E1112/E1110*100</f>
        <v>37.310519784854925</v>
      </c>
      <c r="J1112" s="105">
        <f t="shared" si="201"/>
        <v>121.20123630344142</v>
      </c>
      <c r="K1112" s="105">
        <f t="shared" si="202"/>
        <v>80.599272323564492</v>
      </c>
      <c r="L1112" s="105">
        <f t="shared" si="202"/>
        <v>74.634817731962826</v>
      </c>
      <c r="M1112" s="47" t="s">
        <v>565</v>
      </c>
    </row>
    <row r="1113" spans="1:13" s="89" customFormat="1" x14ac:dyDescent="0.2">
      <c r="A1113" s="43" t="s">
        <v>559</v>
      </c>
      <c r="B1113" s="111">
        <v>35040.792999999998</v>
      </c>
      <c r="C1113" s="111">
        <v>278682.07</v>
      </c>
      <c r="D1113" s="111">
        <v>35275.576999999997</v>
      </c>
      <c r="E1113" s="111">
        <v>313957.647</v>
      </c>
      <c r="F1113" s="111">
        <v>33161.711000000003</v>
      </c>
      <c r="G1113" s="111">
        <v>291653.59100000001</v>
      </c>
      <c r="H1113" s="112">
        <f>H1114+H1115</f>
        <v>100</v>
      </c>
      <c r="I1113" s="112">
        <f>I1114+I1115</f>
        <v>100</v>
      </c>
      <c r="J1113" s="105">
        <f t="shared" si="201"/>
        <v>100.67003049845363</v>
      </c>
      <c r="K1113" s="105">
        <f t="shared" si="202"/>
        <v>106.37441777355816</v>
      </c>
      <c r="L1113" s="105">
        <f t="shared" si="202"/>
        <v>107.64744775592357</v>
      </c>
      <c r="M1113" s="43" t="s">
        <v>560</v>
      </c>
    </row>
    <row r="1114" spans="1:13" s="89" customFormat="1" x14ac:dyDescent="0.2">
      <c r="A1114" s="47" t="s">
        <v>566</v>
      </c>
      <c r="B1114" s="111">
        <v>1518.886</v>
      </c>
      <c r="C1114" s="111">
        <v>12917.617</v>
      </c>
      <c r="D1114" s="111">
        <v>2559.89</v>
      </c>
      <c r="E1114" s="111">
        <v>15477.507</v>
      </c>
      <c r="F1114" s="111">
        <v>1315.5340000000001</v>
      </c>
      <c r="G1114" s="111">
        <v>9232.3850000000002</v>
      </c>
      <c r="H1114" s="112">
        <f>D1114/D1113*100</f>
        <v>7.2568338145113831</v>
      </c>
      <c r="I1114" s="112">
        <f>E1114/E1113*100</f>
        <v>4.9298072997725075</v>
      </c>
      <c r="J1114" s="105">
        <f t="shared" si="201"/>
        <v>168.53733591592786</v>
      </c>
      <c r="K1114" s="105">
        <f t="shared" si="202"/>
        <v>194.58942148207495</v>
      </c>
      <c r="L1114" s="105">
        <f t="shared" si="202"/>
        <v>167.64364787646963</v>
      </c>
      <c r="M1114" s="47" t="s">
        <v>566</v>
      </c>
    </row>
    <row r="1115" spans="1:13" s="89" customFormat="1" x14ac:dyDescent="0.2">
      <c r="A1115" s="47" t="s">
        <v>567</v>
      </c>
      <c r="B1115" s="111">
        <v>33521.906999999999</v>
      </c>
      <c r="C1115" s="111">
        <v>265764.45400000003</v>
      </c>
      <c r="D1115" s="111">
        <v>32715.687000000002</v>
      </c>
      <c r="E1115" s="111">
        <v>298480.14</v>
      </c>
      <c r="F1115" s="111">
        <v>31846.177</v>
      </c>
      <c r="G1115" s="111">
        <v>282421.20600000001</v>
      </c>
      <c r="H1115" s="112">
        <f>D1115/D1113*100</f>
        <v>92.743166185488619</v>
      </c>
      <c r="I1115" s="112">
        <f>E1115/E1113*100</f>
        <v>95.070192700227494</v>
      </c>
      <c r="J1115" s="105">
        <f t="shared" si="201"/>
        <v>97.594945896126987</v>
      </c>
      <c r="K1115" s="105">
        <f t="shared" si="202"/>
        <v>102.73034342552327</v>
      </c>
      <c r="L1115" s="105">
        <f t="shared" si="202"/>
        <v>105.68616437393162</v>
      </c>
      <c r="M1115" s="47" t="s">
        <v>833</v>
      </c>
    </row>
    <row r="1116" spans="1:13" s="89" customFormat="1" ht="67.5" x14ac:dyDescent="0.2">
      <c r="A1116" s="42" t="s">
        <v>721</v>
      </c>
      <c r="B1116" s="111"/>
      <c r="C1116" s="111"/>
      <c r="D1116" s="111"/>
      <c r="E1116" s="111"/>
      <c r="F1116" s="111"/>
      <c r="G1116" s="111"/>
      <c r="H1116" s="113"/>
      <c r="I1116" s="113"/>
      <c r="J1116" s="113"/>
      <c r="K1116" s="113"/>
      <c r="L1116" s="113"/>
      <c r="M1116" s="42" t="s">
        <v>988</v>
      </c>
    </row>
    <row r="1117" spans="1:13" s="89" customFormat="1" x14ac:dyDescent="0.2">
      <c r="A1117" s="43" t="s">
        <v>557</v>
      </c>
      <c r="B1117" s="111">
        <v>8844.0040000000008</v>
      </c>
      <c r="C1117" s="111">
        <v>73802.17</v>
      </c>
      <c r="D1117" s="111">
        <v>9904.6280000000006</v>
      </c>
      <c r="E1117" s="111">
        <v>83706.797999999995</v>
      </c>
      <c r="F1117" s="111">
        <v>9527.8649999999998</v>
      </c>
      <c r="G1117" s="111">
        <v>91909.898000000001</v>
      </c>
      <c r="H1117" s="112">
        <f>H1118+H1119</f>
        <v>100.00001009629032</v>
      </c>
      <c r="I1117" s="112">
        <f>I1118+I1119</f>
        <v>100</v>
      </c>
      <c r="J1117" s="105">
        <f t="shared" ref="J1117:J1122" si="203">D1117/B1117*100</f>
        <v>111.99257711778512</v>
      </c>
      <c r="K1117" s="105">
        <f t="shared" ref="K1117:L1122" si="204">D1117/F1117*100</f>
        <v>103.95432764842911</v>
      </c>
      <c r="L1117" s="105">
        <f t="shared" si="204"/>
        <v>91.074845932262917</v>
      </c>
      <c r="M1117" s="43" t="s">
        <v>558</v>
      </c>
    </row>
    <row r="1118" spans="1:13" s="89" customFormat="1" x14ac:dyDescent="0.2">
      <c r="A1118" s="47" t="s">
        <v>564</v>
      </c>
      <c r="B1118" s="111">
        <v>604.58399999999995</v>
      </c>
      <c r="C1118" s="111">
        <v>2723.8330000000001</v>
      </c>
      <c r="D1118" s="111">
        <v>587.58399999999995</v>
      </c>
      <c r="E1118" s="111">
        <v>3311.4160000000002</v>
      </c>
      <c r="F1118" s="111">
        <v>322.08300000000003</v>
      </c>
      <c r="G1118" s="111">
        <v>2619.7469999999998</v>
      </c>
      <c r="H1118" s="112">
        <f>D1118/D1117*100</f>
        <v>5.9324186632753895</v>
      </c>
      <c r="I1118" s="112">
        <f>E1118/E1117*100</f>
        <v>3.9559702188106636</v>
      </c>
      <c r="J1118" s="105">
        <f t="shared" si="203"/>
        <v>97.188149206727275</v>
      </c>
      <c r="K1118" s="105">
        <f t="shared" si="204"/>
        <v>182.43247858471261</v>
      </c>
      <c r="L1118" s="105">
        <f t="shared" si="204"/>
        <v>126.40212967130033</v>
      </c>
      <c r="M1118" s="47" t="s">
        <v>832</v>
      </c>
    </row>
    <row r="1119" spans="1:13" s="89" customFormat="1" x14ac:dyDescent="0.2">
      <c r="A1119" s="47" t="s">
        <v>565</v>
      </c>
      <c r="B1119" s="111">
        <v>8239.4210000000003</v>
      </c>
      <c r="C1119" s="111">
        <v>71078.337</v>
      </c>
      <c r="D1119" s="111">
        <v>9317.0450000000001</v>
      </c>
      <c r="E1119" s="111">
        <v>80395.381999999998</v>
      </c>
      <c r="F1119" s="111">
        <v>9205.7819999999992</v>
      </c>
      <c r="G1119" s="111">
        <v>89290.150999999998</v>
      </c>
      <c r="H1119" s="112">
        <f>D1119/D1117*100</f>
        <v>94.06759143301494</v>
      </c>
      <c r="I1119" s="112">
        <f>E1119/E1117*100</f>
        <v>96.044029781189337</v>
      </c>
      <c r="J1119" s="105">
        <f t="shared" si="203"/>
        <v>113.07888017859507</v>
      </c>
      <c r="K1119" s="105">
        <f t="shared" si="204"/>
        <v>101.20862084285724</v>
      </c>
      <c r="L1119" s="105">
        <f t="shared" si="204"/>
        <v>90.038353726157325</v>
      </c>
      <c r="M1119" s="47" t="s">
        <v>565</v>
      </c>
    </row>
    <row r="1120" spans="1:13" s="89" customFormat="1" x14ac:dyDescent="0.2">
      <c r="A1120" s="43" t="s">
        <v>559</v>
      </c>
      <c r="B1120" s="111">
        <v>8844.0040000000008</v>
      </c>
      <c r="C1120" s="111">
        <v>73802.17</v>
      </c>
      <c r="D1120" s="111">
        <v>9904.6280000000006</v>
      </c>
      <c r="E1120" s="111">
        <v>83706.797999999995</v>
      </c>
      <c r="F1120" s="111">
        <v>9527.8649999999998</v>
      </c>
      <c r="G1120" s="111">
        <v>91909.898000000001</v>
      </c>
      <c r="H1120" s="112">
        <f>H1121+H1122</f>
        <v>100</v>
      </c>
      <c r="I1120" s="112">
        <f>I1121+I1122</f>
        <v>100</v>
      </c>
      <c r="J1120" s="105">
        <f t="shared" si="203"/>
        <v>111.99257711778512</v>
      </c>
      <c r="K1120" s="105">
        <f t="shared" si="204"/>
        <v>103.95432764842911</v>
      </c>
      <c r="L1120" s="105">
        <f t="shared" si="204"/>
        <v>91.074845932262917</v>
      </c>
      <c r="M1120" s="43" t="s">
        <v>560</v>
      </c>
    </row>
    <row r="1121" spans="1:13" s="89" customFormat="1" x14ac:dyDescent="0.2">
      <c r="A1121" s="47" t="s">
        <v>566</v>
      </c>
      <c r="B1121" s="111">
        <v>78.260000000000005</v>
      </c>
      <c r="C1121" s="111">
        <v>553.97900000000004</v>
      </c>
      <c r="D1121" s="111">
        <v>13.832000000000001</v>
      </c>
      <c r="E1121" s="111">
        <v>567.81100000000004</v>
      </c>
      <c r="F1121" s="111">
        <v>235.45599999999999</v>
      </c>
      <c r="G1121" s="111">
        <v>903.52700000000004</v>
      </c>
      <c r="H1121" s="112">
        <f>D1121/D1120*100</f>
        <v>0.13965188798610104</v>
      </c>
      <c r="I1121" s="112">
        <f>E1121/E1120*100</f>
        <v>0.67833319821885918</v>
      </c>
      <c r="J1121" s="105">
        <f t="shared" si="203"/>
        <v>17.674418604651162</v>
      </c>
      <c r="K1121" s="105">
        <f t="shared" si="204"/>
        <v>5.8745583038869267</v>
      </c>
      <c r="L1121" s="105">
        <f t="shared" si="204"/>
        <v>62.843833111794112</v>
      </c>
      <c r="M1121" s="47" t="s">
        <v>566</v>
      </c>
    </row>
    <row r="1122" spans="1:13" s="89" customFormat="1" x14ac:dyDescent="0.2">
      <c r="A1122" s="47" t="s">
        <v>567</v>
      </c>
      <c r="B1122" s="111">
        <v>8765.7440000000006</v>
      </c>
      <c r="C1122" s="111">
        <v>73248.191000000006</v>
      </c>
      <c r="D1122" s="111">
        <v>9890.7960000000003</v>
      </c>
      <c r="E1122" s="111">
        <v>83138.986999999994</v>
      </c>
      <c r="F1122" s="111">
        <v>9292.4089999999997</v>
      </c>
      <c r="G1122" s="111">
        <v>91006.370999999999</v>
      </c>
      <c r="H1122" s="112">
        <f>D1122/D1120*100</f>
        <v>99.860348112013895</v>
      </c>
      <c r="I1122" s="112">
        <f>E1122/E1120*100</f>
        <v>99.321666801781134</v>
      </c>
      <c r="J1122" s="105">
        <f t="shared" si="203"/>
        <v>112.83464358530206</v>
      </c>
      <c r="K1122" s="105">
        <f t="shared" si="204"/>
        <v>106.43952499292703</v>
      </c>
      <c r="L1122" s="105">
        <f t="shared" si="204"/>
        <v>91.355128312939755</v>
      </c>
      <c r="M1122" s="47" t="s">
        <v>833</v>
      </c>
    </row>
    <row r="1123" spans="1:13" s="89" customFormat="1" ht="56.25" x14ac:dyDescent="0.2">
      <c r="A1123" s="42" t="s">
        <v>722</v>
      </c>
      <c r="B1123" s="111"/>
      <c r="C1123" s="111"/>
      <c r="D1123" s="111"/>
      <c r="E1123" s="111"/>
      <c r="F1123" s="111"/>
      <c r="G1123" s="111"/>
      <c r="H1123" s="113"/>
      <c r="I1123" s="113"/>
      <c r="J1123" s="113"/>
      <c r="K1123" s="113"/>
      <c r="L1123" s="113"/>
      <c r="M1123" s="42" t="s">
        <v>989</v>
      </c>
    </row>
    <row r="1124" spans="1:13" s="89" customFormat="1" x14ac:dyDescent="0.2">
      <c r="A1124" s="43" t="s">
        <v>557</v>
      </c>
      <c r="B1124" s="111">
        <v>2375.5549999999998</v>
      </c>
      <c r="C1124" s="111">
        <v>32740.481</v>
      </c>
      <c r="D1124" s="111">
        <v>5033.6009999999997</v>
      </c>
      <c r="E1124" s="111">
        <v>37774.082000000002</v>
      </c>
      <c r="F1124" s="111">
        <v>4853.1559999999999</v>
      </c>
      <c r="G1124" s="111">
        <v>63293.127</v>
      </c>
      <c r="H1124" s="112"/>
      <c r="I1124" s="112">
        <f>I1125+I1126</f>
        <v>100</v>
      </c>
      <c r="J1124" s="106">
        <f>D1124/B1124</f>
        <v>2.1189157902048152</v>
      </c>
      <c r="K1124" s="105">
        <f>D1124/F1124*100</f>
        <v>103.71809601834352</v>
      </c>
      <c r="L1124" s="105">
        <f>E1124/G1124*100</f>
        <v>59.681175177203684</v>
      </c>
      <c r="M1124" s="43" t="s">
        <v>558</v>
      </c>
    </row>
    <row r="1125" spans="1:13" s="89" customFormat="1" x14ac:dyDescent="0.2">
      <c r="A1125" s="47" t="s">
        <v>564</v>
      </c>
      <c r="B1125" s="111" t="s">
        <v>561</v>
      </c>
      <c r="C1125" s="111">
        <v>444</v>
      </c>
      <c r="D1125" s="111" t="s">
        <v>561</v>
      </c>
      <c r="E1125" s="111">
        <v>487</v>
      </c>
      <c r="F1125" s="111">
        <v>29</v>
      </c>
      <c r="G1125" s="111">
        <v>254</v>
      </c>
      <c r="H1125" s="112"/>
      <c r="I1125" s="112">
        <f>E1125/E1124*100</f>
        <v>1.2892437730187591</v>
      </c>
      <c r="J1125" s="105"/>
      <c r="K1125" s="105"/>
      <c r="L1125" s="105">
        <f>E1125/G1125*100</f>
        <v>191.73228346456693</v>
      </c>
      <c r="M1125" s="47" t="s">
        <v>832</v>
      </c>
    </row>
    <row r="1126" spans="1:13" s="89" customFormat="1" x14ac:dyDescent="0.2">
      <c r="A1126" s="47" t="s">
        <v>565</v>
      </c>
      <c r="B1126" s="111" t="s">
        <v>561</v>
      </c>
      <c r="C1126" s="111">
        <v>32296.481</v>
      </c>
      <c r="D1126" s="111" t="s">
        <v>561</v>
      </c>
      <c r="E1126" s="111">
        <v>37287.082000000002</v>
      </c>
      <c r="F1126" s="111">
        <v>4824.1559999999999</v>
      </c>
      <c r="G1126" s="111">
        <v>63039.127</v>
      </c>
      <c r="H1126" s="112"/>
      <c r="I1126" s="112">
        <f>E1126/E1124*100</f>
        <v>98.710756226981246</v>
      </c>
      <c r="J1126" s="105"/>
      <c r="K1126" s="105"/>
      <c r="L1126" s="105">
        <f>E1126/G1126*100</f>
        <v>59.149109092199204</v>
      </c>
      <c r="M1126" s="47" t="s">
        <v>565</v>
      </c>
    </row>
    <row r="1127" spans="1:13" s="89" customFormat="1" x14ac:dyDescent="0.2">
      <c r="A1127" s="43" t="s">
        <v>559</v>
      </c>
      <c r="B1127" s="111">
        <v>2375.5549999999998</v>
      </c>
      <c r="C1127" s="111">
        <v>32740.481</v>
      </c>
      <c r="D1127" s="111">
        <v>5033.6009999999997</v>
      </c>
      <c r="E1127" s="111">
        <v>37774.082000000002</v>
      </c>
      <c r="F1127" s="111">
        <v>4853.1559999999999</v>
      </c>
      <c r="G1127" s="111">
        <v>63293.127</v>
      </c>
      <c r="H1127" s="112">
        <f>H1128+H1129</f>
        <v>100.00000000000001</v>
      </c>
      <c r="I1127" s="112">
        <f>I1128+I1129</f>
        <v>100</v>
      </c>
      <c r="J1127" s="106">
        <f>D1127/B1127</f>
        <v>2.1189157902048152</v>
      </c>
      <c r="K1127" s="105">
        <f>D1127/F1127*100</f>
        <v>103.71809601834352</v>
      </c>
      <c r="L1127" s="105">
        <f>E1127/G1127*100</f>
        <v>59.681175177203684</v>
      </c>
      <c r="M1127" s="43" t="s">
        <v>560</v>
      </c>
    </row>
    <row r="1128" spans="1:13" s="89" customFormat="1" x14ac:dyDescent="0.2">
      <c r="A1128" s="47" t="s">
        <v>566</v>
      </c>
      <c r="B1128" s="111">
        <v>78.13</v>
      </c>
      <c r="C1128" s="111">
        <v>283.399</v>
      </c>
      <c r="D1128" s="111">
        <v>13.832000000000001</v>
      </c>
      <c r="E1128" s="111">
        <v>297.23099999999999</v>
      </c>
      <c r="F1128" s="111">
        <v>235.45599999999999</v>
      </c>
      <c r="G1128" s="111">
        <v>794.71500000000003</v>
      </c>
      <c r="H1128" s="112">
        <f>D1128/D1127*100</f>
        <v>0.2747933338379423</v>
      </c>
      <c r="I1128" s="112">
        <f>E1128/E1127*100</f>
        <v>0.78686491970870398</v>
      </c>
      <c r="J1128" s="105">
        <f>D1128/B1128*100</f>
        <v>17.703826955074877</v>
      </c>
      <c r="K1128" s="105">
        <f>D1128/F1128*100</f>
        <v>5.8745583038869267</v>
      </c>
      <c r="L1128" s="105">
        <f>E1128/G1128*100</f>
        <v>37.400955059360903</v>
      </c>
      <c r="M1128" s="47" t="s">
        <v>566</v>
      </c>
    </row>
    <row r="1129" spans="1:13" s="89" customFormat="1" x14ac:dyDescent="0.2">
      <c r="A1129" s="47" t="s">
        <v>567</v>
      </c>
      <c r="B1129" s="111">
        <v>2297.4250000000002</v>
      </c>
      <c r="C1129" s="111">
        <v>32457.081999999999</v>
      </c>
      <c r="D1129" s="111">
        <v>5019.7690000000002</v>
      </c>
      <c r="E1129" s="111">
        <v>37476.851000000002</v>
      </c>
      <c r="F1129" s="111">
        <v>4617.7</v>
      </c>
      <c r="G1129" s="111">
        <v>62498.411999999997</v>
      </c>
      <c r="H1129" s="112">
        <f>D1129/D1127*100</f>
        <v>99.725206666162066</v>
      </c>
      <c r="I1129" s="112">
        <f>E1129/E1127*100</f>
        <v>99.213135080291295</v>
      </c>
      <c r="J1129" s="106">
        <f>D1129/B1129</f>
        <v>2.1849544598844357</v>
      </c>
      <c r="K1129" s="105">
        <f>D1129/F1129*100</f>
        <v>108.70712692465946</v>
      </c>
      <c r="L1129" s="105">
        <f>E1129/G1129*100</f>
        <v>59.964485177639403</v>
      </c>
      <c r="M1129" s="47" t="s">
        <v>833</v>
      </c>
    </row>
    <row r="1130" spans="1:13" s="89" customFormat="1" ht="33.75" x14ac:dyDescent="0.2">
      <c r="A1130" s="42" t="s">
        <v>723</v>
      </c>
      <c r="B1130" s="111"/>
      <c r="C1130" s="111"/>
      <c r="D1130" s="111"/>
      <c r="E1130" s="111"/>
      <c r="F1130" s="111"/>
      <c r="G1130" s="111"/>
      <c r="H1130" s="113"/>
      <c r="I1130" s="113"/>
      <c r="J1130" s="113"/>
      <c r="K1130" s="113"/>
      <c r="L1130" s="113"/>
      <c r="M1130" s="42" t="s">
        <v>990</v>
      </c>
    </row>
    <row r="1131" spans="1:13" s="89" customFormat="1" x14ac:dyDescent="0.2">
      <c r="A1131" s="43" t="s">
        <v>557</v>
      </c>
      <c r="B1131" s="111">
        <v>2872.627</v>
      </c>
      <c r="C1131" s="111">
        <v>19022.932000000001</v>
      </c>
      <c r="D1131" s="111">
        <v>2138.6030000000001</v>
      </c>
      <c r="E1131" s="111">
        <v>21161.535</v>
      </c>
      <c r="F1131" s="111">
        <v>1837.6669999999999</v>
      </c>
      <c r="G1131" s="111">
        <v>7329.9449999999997</v>
      </c>
      <c r="H1131" s="112">
        <f>H1132+H1133</f>
        <v>100</v>
      </c>
      <c r="I1131" s="112">
        <f>I1132+I1133</f>
        <v>99.999995274444871</v>
      </c>
      <c r="J1131" s="105">
        <f t="shared" ref="J1131:J1136" si="205">D1131/B1131*100</f>
        <v>74.447639738817472</v>
      </c>
      <c r="K1131" s="105">
        <f>D1131/F1131*100</f>
        <v>116.37598106729892</v>
      </c>
      <c r="L1131" s="106">
        <f>E1131/G1131</f>
        <v>2.8869977878415187</v>
      </c>
      <c r="M1131" s="43" t="s">
        <v>558</v>
      </c>
    </row>
    <row r="1132" spans="1:13" s="89" customFormat="1" x14ac:dyDescent="0.2">
      <c r="A1132" s="47" t="s">
        <v>564</v>
      </c>
      <c r="B1132" s="111">
        <v>479.584</v>
      </c>
      <c r="C1132" s="111">
        <v>1752.8330000000001</v>
      </c>
      <c r="D1132" s="111">
        <v>472.584</v>
      </c>
      <c r="E1132" s="111">
        <v>2225.4160000000002</v>
      </c>
      <c r="F1132" s="111">
        <v>145.083</v>
      </c>
      <c r="G1132" s="111">
        <v>1816.7470000000001</v>
      </c>
      <c r="H1132" s="112">
        <f>D1132/D1131*100</f>
        <v>22.097790005905722</v>
      </c>
      <c r="I1132" s="112">
        <f>E1132/E1131*100</f>
        <v>10.51632596595663</v>
      </c>
      <c r="J1132" s="105">
        <f t="shared" si="205"/>
        <v>98.540401681457269</v>
      </c>
      <c r="K1132" s="106">
        <f>D1132/F1132</f>
        <v>3.2573354562560741</v>
      </c>
      <c r="L1132" s="105">
        <f>E1132/G1132*100</f>
        <v>122.49454657142684</v>
      </c>
      <c r="M1132" s="47" t="s">
        <v>832</v>
      </c>
    </row>
    <row r="1133" spans="1:13" s="89" customFormat="1" x14ac:dyDescent="0.2">
      <c r="A1133" s="47" t="s">
        <v>565</v>
      </c>
      <c r="B1133" s="111">
        <v>2393.0430000000001</v>
      </c>
      <c r="C1133" s="111">
        <v>17270.098999999998</v>
      </c>
      <c r="D1133" s="111">
        <v>1666.019</v>
      </c>
      <c r="E1133" s="111">
        <v>18936.117999999999</v>
      </c>
      <c r="F1133" s="111">
        <v>1692.5840000000001</v>
      </c>
      <c r="G1133" s="111">
        <v>5513.1980000000003</v>
      </c>
      <c r="H1133" s="112">
        <f>D1133/D1131*100</f>
        <v>77.902209994094278</v>
      </c>
      <c r="I1133" s="112">
        <f>E1133/E1131*100</f>
        <v>89.483669308488246</v>
      </c>
      <c r="J1133" s="105">
        <f t="shared" si="205"/>
        <v>69.619267184083185</v>
      </c>
      <c r="K1133" s="105">
        <f>D1133/F1133*100</f>
        <v>98.430506255524094</v>
      </c>
      <c r="L1133" s="106">
        <f>E1133/G1133</f>
        <v>3.4346885419315609</v>
      </c>
      <c r="M1133" s="47" t="s">
        <v>565</v>
      </c>
    </row>
    <row r="1134" spans="1:13" s="89" customFormat="1" x14ac:dyDescent="0.2">
      <c r="A1134" s="43" t="s">
        <v>559</v>
      </c>
      <c r="B1134" s="111">
        <v>2872.627</v>
      </c>
      <c r="C1134" s="111">
        <v>19022.932000000001</v>
      </c>
      <c r="D1134" s="111">
        <v>2138.6030000000001</v>
      </c>
      <c r="E1134" s="111">
        <v>21161.535</v>
      </c>
      <c r="F1134" s="111">
        <v>1837.6669999999999</v>
      </c>
      <c r="G1134" s="111">
        <v>7329.9449999999997</v>
      </c>
      <c r="H1134" s="112">
        <f>H1135+H1136</f>
        <v>100</v>
      </c>
      <c r="I1134" s="112">
        <f>I1135+I1136</f>
        <v>100</v>
      </c>
      <c r="J1134" s="105">
        <f t="shared" si="205"/>
        <v>74.447639738817472</v>
      </c>
      <c r="K1134" s="105">
        <f>D1134/F1134*100</f>
        <v>116.37598106729892</v>
      </c>
      <c r="L1134" s="106">
        <f>E1134/G1134</f>
        <v>2.8869977878415187</v>
      </c>
      <c r="M1134" s="43" t="s">
        <v>560</v>
      </c>
    </row>
    <row r="1135" spans="1:13" s="89" customFormat="1" x14ac:dyDescent="0.2">
      <c r="A1135" s="47" t="s">
        <v>566</v>
      </c>
      <c r="B1135" s="111">
        <v>0.13</v>
      </c>
      <c r="C1135" s="111">
        <v>0.13</v>
      </c>
      <c r="D1135" s="111">
        <v>0</v>
      </c>
      <c r="E1135" s="111">
        <v>0.13</v>
      </c>
      <c r="F1135" s="111">
        <v>0</v>
      </c>
      <c r="G1135" s="111">
        <v>0</v>
      </c>
      <c r="H1135" s="112">
        <f>D1135/D1134*100</f>
        <v>0</v>
      </c>
      <c r="I1135" s="112">
        <f>E1135/E1134*100</f>
        <v>6.1432216519264791E-4</v>
      </c>
      <c r="J1135" s="105">
        <f t="shared" si="205"/>
        <v>0</v>
      </c>
      <c r="K1135" s="105">
        <v>0</v>
      </c>
      <c r="L1135" s="105">
        <v>0</v>
      </c>
      <c r="M1135" s="47" t="s">
        <v>566</v>
      </c>
    </row>
    <row r="1136" spans="1:13" s="89" customFormat="1" x14ac:dyDescent="0.2">
      <c r="A1136" s="47" t="s">
        <v>567</v>
      </c>
      <c r="B1136" s="111">
        <v>2872.4969999999998</v>
      </c>
      <c r="C1136" s="111">
        <v>19022.802</v>
      </c>
      <c r="D1136" s="111">
        <v>2138.6030000000001</v>
      </c>
      <c r="E1136" s="111">
        <v>21161.404999999999</v>
      </c>
      <c r="F1136" s="111">
        <v>1837.6669999999999</v>
      </c>
      <c r="G1136" s="111">
        <v>7329.9449999999997</v>
      </c>
      <c r="H1136" s="112">
        <f>D1136/D1134*100</f>
        <v>100</v>
      </c>
      <c r="I1136" s="112">
        <f>E1136/E1134*100</f>
        <v>99.999385677834809</v>
      </c>
      <c r="J1136" s="105">
        <f t="shared" si="205"/>
        <v>74.451009000183461</v>
      </c>
      <c r="K1136" s="105">
        <f>D1136/F1136*100</f>
        <v>116.37598106729892</v>
      </c>
      <c r="L1136" s="106">
        <f>E1136/G1136</f>
        <v>2.8869800523741991</v>
      </c>
      <c r="M1136" s="47" t="s">
        <v>833</v>
      </c>
    </row>
    <row r="1137" spans="1:13" s="89" customFormat="1" ht="33.75" x14ac:dyDescent="0.2">
      <c r="A1137" s="42" t="s">
        <v>724</v>
      </c>
      <c r="B1137" s="111"/>
      <c r="C1137" s="111"/>
      <c r="D1137" s="111"/>
      <c r="E1137" s="111"/>
      <c r="F1137" s="111"/>
      <c r="G1137" s="111"/>
      <c r="H1137" s="113"/>
      <c r="I1137" s="113"/>
      <c r="J1137" s="113"/>
      <c r="K1137" s="113"/>
      <c r="L1137" s="113"/>
      <c r="M1137" s="42" t="s">
        <v>991</v>
      </c>
    </row>
    <row r="1138" spans="1:13" s="89" customFormat="1" x14ac:dyDescent="0.2">
      <c r="A1138" s="43" t="s">
        <v>557</v>
      </c>
      <c r="B1138" s="111">
        <v>16837.927</v>
      </c>
      <c r="C1138" s="111">
        <v>156225.59400000001</v>
      </c>
      <c r="D1138" s="111">
        <v>14490.728999999999</v>
      </c>
      <c r="E1138" s="111">
        <v>170716.323</v>
      </c>
      <c r="F1138" s="111">
        <v>10901.862999999999</v>
      </c>
      <c r="G1138" s="111">
        <v>88763.17</v>
      </c>
      <c r="H1138" s="112">
        <f>H1139+H1140</f>
        <v>100</v>
      </c>
      <c r="I1138" s="112">
        <f>I1139+I1140</f>
        <v>100.00000058576705</v>
      </c>
      <c r="J1138" s="105">
        <f t="shared" ref="J1138:J1143" si="206">D1138/B1138*100</f>
        <v>86.060053592107863</v>
      </c>
      <c r="K1138" s="105">
        <f>D1138/F1138*100</f>
        <v>132.91974958775396</v>
      </c>
      <c r="L1138" s="105">
        <f>E1138/G1138*100</f>
        <v>192.32787990784919</v>
      </c>
      <c r="M1138" s="43" t="s">
        <v>558</v>
      </c>
    </row>
    <row r="1139" spans="1:13" s="89" customFormat="1" x14ac:dyDescent="0.2">
      <c r="A1139" s="47" t="s">
        <v>564</v>
      </c>
      <c r="B1139" s="111">
        <v>14588.333000000001</v>
      </c>
      <c r="C1139" s="111">
        <v>135494.33300000001</v>
      </c>
      <c r="D1139" s="111">
        <v>12860.333000000001</v>
      </c>
      <c r="E1139" s="111">
        <v>148354.66699999999</v>
      </c>
      <c r="F1139" s="111">
        <v>7904</v>
      </c>
      <c r="G1139" s="111">
        <v>66343</v>
      </c>
      <c r="H1139" s="112">
        <f>D1139/D1138*100</f>
        <v>88.748695804055131</v>
      </c>
      <c r="I1139" s="112">
        <f>E1139/E1138*100</f>
        <v>86.901278327087667</v>
      </c>
      <c r="J1139" s="105">
        <f t="shared" si="206"/>
        <v>88.154918043069074</v>
      </c>
      <c r="K1139" s="105">
        <f>D1139/F1139*100</f>
        <v>162.70664220647774</v>
      </c>
      <c r="L1139" s="106">
        <f>E1139/G1139</f>
        <v>2.2361766425998217</v>
      </c>
      <c r="M1139" s="47" t="s">
        <v>832</v>
      </c>
    </row>
    <row r="1140" spans="1:13" s="89" customFormat="1" x14ac:dyDescent="0.2">
      <c r="A1140" s="47" t="s">
        <v>565</v>
      </c>
      <c r="B1140" s="111">
        <v>2249.5929999999998</v>
      </c>
      <c r="C1140" s="111">
        <v>20731.260999999999</v>
      </c>
      <c r="D1140" s="111">
        <v>1630.396</v>
      </c>
      <c r="E1140" s="111">
        <v>22361.656999999999</v>
      </c>
      <c r="F1140" s="111">
        <v>2997.8629999999998</v>
      </c>
      <c r="G1140" s="111">
        <v>22420.17</v>
      </c>
      <c r="H1140" s="112">
        <f>D1140/D1138*100</f>
        <v>11.25130419594487</v>
      </c>
      <c r="I1140" s="112">
        <f>E1140/E1138*100</f>
        <v>13.098722258679388</v>
      </c>
      <c r="J1140" s="105">
        <f t="shared" si="206"/>
        <v>72.475154394594938</v>
      </c>
      <c r="K1140" s="105">
        <f>D1140/F1140*100</f>
        <v>54.38527377668693</v>
      </c>
      <c r="L1140" s="105">
        <f>E1140/G1140*100</f>
        <v>99.739016251883911</v>
      </c>
      <c r="M1140" s="47" t="s">
        <v>565</v>
      </c>
    </row>
    <row r="1141" spans="1:13" s="89" customFormat="1" x14ac:dyDescent="0.2">
      <c r="A1141" s="43" t="s">
        <v>559</v>
      </c>
      <c r="B1141" s="111">
        <v>16837.927</v>
      </c>
      <c r="C1141" s="111">
        <v>156225.59400000001</v>
      </c>
      <c r="D1141" s="111">
        <v>14490.728999999999</v>
      </c>
      <c r="E1141" s="111">
        <v>170716.323</v>
      </c>
      <c r="F1141" s="111">
        <v>10901.862999999999</v>
      </c>
      <c r="G1141" s="111">
        <v>88763.17</v>
      </c>
      <c r="H1141" s="112">
        <f>H1142+H1143</f>
        <v>100</v>
      </c>
      <c r="I1141" s="112">
        <f>I1142+I1143</f>
        <v>100.00000058576707</v>
      </c>
      <c r="J1141" s="105">
        <f t="shared" si="206"/>
        <v>86.060053592107863</v>
      </c>
      <c r="K1141" s="105">
        <f>D1141/F1141*100</f>
        <v>132.91974958775396</v>
      </c>
      <c r="L1141" s="105">
        <f>E1141/G1141*100</f>
        <v>192.32787990784919</v>
      </c>
      <c r="M1141" s="43" t="s">
        <v>560</v>
      </c>
    </row>
    <row r="1142" spans="1:13" s="89" customFormat="1" x14ac:dyDescent="0.2">
      <c r="A1142" s="47" t="s">
        <v>566</v>
      </c>
      <c r="B1142" s="111">
        <v>1434.5429999999999</v>
      </c>
      <c r="C1142" s="111">
        <v>12354.013000000001</v>
      </c>
      <c r="D1142" s="111">
        <v>2527.35</v>
      </c>
      <c r="E1142" s="111">
        <v>14881.362999999999</v>
      </c>
      <c r="F1142" s="111">
        <v>1079.078</v>
      </c>
      <c r="G1142" s="111">
        <v>8314.9220000000005</v>
      </c>
      <c r="H1142" s="112">
        <f>D1142/D1141*100</f>
        <v>17.441151511424994</v>
      </c>
      <c r="I1142" s="112">
        <f>E1142/E1141*100</f>
        <v>8.7170123737962655</v>
      </c>
      <c r="J1142" s="105">
        <f t="shared" si="206"/>
        <v>176.17805809933895</v>
      </c>
      <c r="K1142" s="106">
        <f>D1142/F1142</f>
        <v>2.3421383810994199</v>
      </c>
      <c r="L1142" s="105">
        <f>E1142/G1142*100</f>
        <v>178.97176906770741</v>
      </c>
      <c r="M1142" s="47" t="s">
        <v>566</v>
      </c>
    </row>
    <row r="1143" spans="1:13" s="89" customFormat="1" x14ac:dyDescent="0.2">
      <c r="A1143" s="47" t="s">
        <v>567</v>
      </c>
      <c r="B1143" s="111">
        <v>15403.384</v>
      </c>
      <c r="C1143" s="111">
        <v>143871.58100000001</v>
      </c>
      <c r="D1143" s="111">
        <v>11963.379000000001</v>
      </c>
      <c r="E1143" s="111">
        <v>155834.96100000001</v>
      </c>
      <c r="F1143" s="111">
        <v>9822.7849999999999</v>
      </c>
      <c r="G1143" s="111">
        <v>80448.248000000007</v>
      </c>
      <c r="H1143" s="112">
        <f>D1143/D1141*100</f>
        <v>82.558848488575009</v>
      </c>
      <c r="I1143" s="112">
        <f>E1143/E1141*100</f>
        <v>91.282988211970803</v>
      </c>
      <c r="J1143" s="105">
        <f t="shared" si="206"/>
        <v>77.66721260730759</v>
      </c>
      <c r="K1143" s="105">
        <f>D1143/F1143*100</f>
        <v>121.79212921793565</v>
      </c>
      <c r="L1143" s="105">
        <f>E1143/G1143*100</f>
        <v>193.70833408329787</v>
      </c>
      <c r="M1143" s="47" t="s">
        <v>833</v>
      </c>
    </row>
    <row r="1144" spans="1:13" s="89" customFormat="1" x14ac:dyDescent="0.2">
      <c r="A1144" s="42" t="s">
        <v>725</v>
      </c>
      <c r="B1144" s="111"/>
      <c r="C1144" s="111"/>
      <c r="D1144" s="111"/>
      <c r="E1144" s="111"/>
      <c r="F1144" s="111"/>
      <c r="G1144" s="111"/>
      <c r="H1144" s="113"/>
      <c r="I1144" s="113"/>
      <c r="J1144" s="113"/>
      <c r="K1144" s="113"/>
      <c r="L1144" s="113"/>
      <c r="M1144" s="42" t="s">
        <v>992</v>
      </c>
    </row>
    <row r="1145" spans="1:13" s="89" customFormat="1" x14ac:dyDescent="0.2">
      <c r="A1145" s="43" t="s">
        <v>557</v>
      </c>
      <c r="B1145" s="111">
        <v>2531940.9670000002</v>
      </c>
      <c r="C1145" s="111">
        <v>19119693.866999999</v>
      </c>
      <c r="D1145" s="111">
        <v>2936702.9670000002</v>
      </c>
      <c r="E1145" s="111">
        <v>22056396.833000001</v>
      </c>
      <c r="F1145" s="111">
        <v>3464512.5</v>
      </c>
      <c r="G1145" s="111">
        <v>26063077.199999999</v>
      </c>
      <c r="H1145" s="112">
        <f>H1146+H1147</f>
        <v>99.999999999999986</v>
      </c>
      <c r="I1145" s="112">
        <f>I1146+I1147</f>
        <v>100</v>
      </c>
      <c r="J1145" s="105">
        <f t="shared" ref="J1145:J1150" si="207">D1145/B1145*100</f>
        <v>115.98623369483954</v>
      </c>
      <c r="K1145" s="105">
        <f>D1145/F1145*100</f>
        <v>84.765258228971618</v>
      </c>
      <c r="L1145" s="105">
        <f>E1145/G1145*100</f>
        <v>84.626986536340382</v>
      </c>
      <c r="M1145" s="43" t="s">
        <v>558</v>
      </c>
    </row>
    <row r="1146" spans="1:13" s="89" customFormat="1" x14ac:dyDescent="0.2">
      <c r="A1146" s="47" t="s">
        <v>564</v>
      </c>
      <c r="B1146" s="111">
        <v>476231.66700000002</v>
      </c>
      <c r="C1146" s="111">
        <v>2054338.6669999999</v>
      </c>
      <c r="D1146" s="111">
        <v>506501.66700000002</v>
      </c>
      <c r="E1146" s="111">
        <v>2560840.3330000001</v>
      </c>
      <c r="F1146" s="111">
        <v>164302</v>
      </c>
      <c r="G1146" s="111">
        <v>1426303</v>
      </c>
      <c r="H1146" s="112">
        <f>D1146/D1145*100</f>
        <v>17.247289654132732</v>
      </c>
      <c r="I1146" s="112">
        <f>E1146/E1145*100</f>
        <v>11.610420108004956</v>
      </c>
      <c r="J1146" s="105">
        <f t="shared" si="207"/>
        <v>106.3561501885594</v>
      </c>
      <c r="K1146" s="106">
        <f>D1146/F1146</f>
        <v>3.0827480310647468</v>
      </c>
      <c r="L1146" s="105">
        <f>E1146/G1146*100</f>
        <v>179.54392110231839</v>
      </c>
      <c r="M1146" s="47" t="s">
        <v>832</v>
      </c>
    </row>
    <row r="1147" spans="1:13" s="89" customFormat="1" x14ac:dyDescent="0.2">
      <c r="A1147" s="47" t="s">
        <v>565</v>
      </c>
      <c r="B1147" s="111">
        <v>2055709.3</v>
      </c>
      <c r="C1147" s="111">
        <v>17065355.199999999</v>
      </c>
      <c r="D1147" s="111">
        <v>2430201.2999999998</v>
      </c>
      <c r="E1147" s="111">
        <v>19495556.5</v>
      </c>
      <c r="F1147" s="111">
        <v>3300210.5</v>
      </c>
      <c r="G1147" s="111">
        <v>24636774.199999999</v>
      </c>
      <c r="H1147" s="112">
        <f>D1147/D1145*100</f>
        <v>82.752710345867257</v>
      </c>
      <c r="I1147" s="112">
        <f>E1147/E1145*100</f>
        <v>88.389579891995041</v>
      </c>
      <c r="J1147" s="105">
        <f t="shared" si="207"/>
        <v>118.21716718409552</v>
      </c>
      <c r="K1147" s="105">
        <f>D1147/F1147*100</f>
        <v>73.63776643944378</v>
      </c>
      <c r="L1147" s="105">
        <f>E1147/G1147*100</f>
        <v>79.13193643671093</v>
      </c>
      <c r="M1147" s="47" t="s">
        <v>565</v>
      </c>
    </row>
    <row r="1148" spans="1:13" s="89" customFormat="1" x14ac:dyDescent="0.2">
      <c r="A1148" s="43" t="s">
        <v>559</v>
      </c>
      <c r="B1148" s="111">
        <v>2531940.9670000002</v>
      </c>
      <c r="C1148" s="111">
        <v>19119693.866999999</v>
      </c>
      <c r="D1148" s="111">
        <v>2936702.9670000002</v>
      </c>
      <c r="E1148" s="111">
        <v>22056396.833000001</v>
      </c>
      <c r="F1148" s="111">
        <v>3464512.5</v>
      </c>
      <c r="G1148" s="111">
        <v>26063077.199999999</v>
      </c>
      <c r="H1148" s="112">
        <f>H1149+H1150</f>
        <v>100</v>
      </c>
      <c r="I1148" s="112">
        <f>I1149+I1150</f>
        <v>99.999999999999986</v>
      </c>
      <c r="J1148" s="105">
        <f t="shared" si="207"/>
        <v>115.98623369483954</v>
      </c>
      <c r="K1148" s="105">
        <f>D1148/F1148*100</f>
        <v>84.765258228971618</v>
      </c>
      <c r="L1148" s="105">
        <f>E1148/G1148*100</f>
        <v>84.626986536340382</v>
      </c>
      <c r="M1148" s="43" t="s">
        <v>560</v>
      </c>
    </row>
    <row r="1149" spans="1:13" s="89" customFormat="1" x14ac:dyDescent="0.2">
      <c r="A1149" s="47" t="s">
        <v>566</v>
      </c>
      <c r="B1149" s="111">
        <v>163740.5</v>
      </c>
      <c r="C1149" s="111">
        <v>1395259.9</v>
      </c>
      <c r="D1149" s="111">
        <v>158601.5</v>
      </c>
      <c r="E1149" s="111">
        <v>1553861.4</v>
      </c>
      <c r="F1149" s="111">
        <v>72774.7</v>
      </c>
      <c r="G1149" s="111">
        <v>375521.8</v>
      </c>
      <c r="H1149" s="112">
        <f>D1149/D1148*100</f>
        <v>5.4006653646017169</v>
      </c>
      <c r="I1149" s="112">
        <f>E1149/E1148*100</f>
        <v>7.044946696258056</v>
      </c>
      <c r="J1149" s="105">
        <f t="shared" si="207"/>
        <v>96.861497308240786</v>
      </c>
      <c r="K1149" s="106">
        <f>D1149/F1149</f>
        <v>2.1793494167615943</v>
      </c>
      <c r="L1149" s="106">
        <f>E1149/G1149</f>
        <v>4.137872688083621</v>
      </c>
      <c r="M1149" s="47" t="s">
        <v>566</v>
      </c>
    </row>
    <row r="1150" spans="1:13" s="89" customFormat="1" x14ac:dyDescent="0.2">
      <c r="A1150" s="47" t="s">
        <v>567</v>
      </c>
      <c r="B1150" s="111">
        <v>2368200.4670000002</v>
      </c>
      <c r="C1150" s="111">
        <v>17724433.967</v>
      </c>
      <c r="D1150" s="111">
        <v>2778101.4670000002</v>
      </c>
      <c r="E1150" s="111">
        <v>20502535.432999998</v>
      </c>
      <c r="F1150" s="111">
        <v>3391737.8</v>
      </c>
      <c r="G1150" s="111">
        <v>25687555.399999999</v>
      </c>
      <c r="H1150" s="112">
        <f>D1150/D1148*100</f>
        <v>94.599334635398279</v>
      </c>
      <c r="I1150" s="112">
        <f>E1150/E1148*100</f>
        <v>92.955053303741934</v>
      </c>
      <c r="J1150" s="105">
        <f t="shared" si="207"/>
        <v>117.30854316227952</v>
      </c>
      <c r="K1150" s="105">
        <f>D1150/F1150*100</f>
        <v>81.907907710318895</v>
      </c>
      <c r="L1150" s="105">
        <f>E1150/G1150*100</f>
        <v>79.815050960435102</v>
      </c>
      <c r="M1150" s="47" t="s">
        <v>833</v>
      </c>
    </row>
    <row r="1151" spans="1:13" s="89" customFormat="1" ht="33.75" x14ac:dyDescent="0.2">
      <c r="A1151" s="42" t="s">
        <v>726</v>
      </c>
      <c r="B1151" s="111"/>
      <c r="C1151" s="111"/>
      <c r="D1151" s="111"/>
      <c r="E1151" s="111"/>
      <c r="F1151" s="111"/>
      <c r="G1151" s="111"/>
      <c r="H1151" s="113"/>
      <c r="I1151" s="113"/>
      <c r="J1151" s="113"/>
      <c r="K1151" s="113"/>
      <c r="L1151" s="113"/>
      <c r="M1151" s="42" t="s">
        <v>993</v>
      </c>
    </row>
    <row r="1152" spans="1:13" s="89" customFormat="1" x14ac:dyDescent="0.2">
      <c r="A1152" s="43" t="s">
        <v>557</v>
      </c>
      <c r="B1152" s="111">
        <v>5674882.5300000003</v>
      </c>
      <c r="C1152" s="111">
        <v>34753403.695</v>
      </c>
      <c r="D1152" s="111">
        <v>5008719.1679999996</v>
      </c>
      <c r="E1152" s="111">
        <v>39773295.075999998</v>
      </c>
      <c r="F1152" s="111">
        <v>4403648.2699999996</v>
      </c>
      <c r="G1152" s="111">
        <v>33719789.273999996</v>
      </c>
      <c r="H1152" s="112">
        <f>H1153+H1154</f>
        <v>100.00000000000001</v>
      </c>
      <c r="I1152" s="112">
        <f>I1153+I1154</f>
        <v>100.00000000251427</v>
      </c>
      <c r="J1152" s="105">
        <f>D1152/B1152*100</f>
        <v>88.261195566985577</v>
      </c>
      <c r="K1152" s="105">
        <f t="shared" ref="K1152:L1155" si="208">D1152/F1152*100</f>
        <v>113.74021858471453</v>
      </c>
      <c r="L1152" s="105">
        <f t="shared" si="208"/>
        <v>117.95238325130228</v>
      </c>
      <c r="M1152" s="43" t="s">
        <v>558</v>
      </c>
    </row>
    <row r="1153" spans="1:13" s="89" customFormat="1" x14ac:dyDescent="0.2">
      <c r="A1153" s="47" t="s">
        <v>564</v>
      </c>
      <c r="B1153" s="111">
        <v>2895470.335</v>
      </c>
      <c r="C1153" s="111">
        <v>15520496.424000001</v>
      </c>
      <c r="D1153" s="111">
        <v>2792734.335</v>
      </c>
      <c r="E1153" s="111">
        <v>18313230.760000002</v>
      </c>
      <c r="F1153" s="111">
        <v>2101226.4169999999</v>
      </c>
      <c r="G1153" s="111">
        <v>15586873.753</v>
      </c>
      <c r="H1153" s="112">
        <f>D1153/D1152*100</f>
        <v>55.757454976561391</v>
      </c>
      <c r="I1153" s="112">
        <f>E1153/E1152*100</f>
        <v>46.044037148560449</v>
      </c>
      <c r="J1153" s="105">
        <f>D1153/B1153*100</f>
        <v>96.451837245295067</v>
      </c>
      <c r="K1153" s="105">
        <f t="shared" si="208"/>
        <v>132.90972892808441</v>
      </c>
      <c r="L1153" s="105">
        <f t="shared" si="208"/>
        <v>117.49136517176998</v>
      </c>
      <c r="M1153" s="47" t="s">
        <v>832</v>
      </c>
    </row>
    <row r="1154" spans="1:13" s="89" customFormat="1" x14ac:dyDescent="0.2">
      <c r="A1154" s="47" t="s">
        <v>565</v>
      </c>
      <c r="B1154" s="111">
        <v>2779412.1940000001</v>
      </c>
      <c r="C1154" s="111">
        <v>19232907.27</v>
      </c>
      <c r="D1154" s="111">
        <v>2215984.8330000001</v>
      </c>
      <c r="E1154" s="111">
        <v>21460064.317000002</v>
      </c>
      <c r="F1154" s="111">
        <v>2302421.8530000001</v>
      </c>
      <c r="G1154" s="111">
        <v>18132915.521000002</v>
      </c>
      <c r="H1154" s="112">
        <f>D1154/D1152*100</f>
        <v>44.242545023438623</v>
      </c>
      <c r="I1154" s="112">
        <f>E1154/E1152*100</f>
        <v>53.955962853953821</v>
      </c>
      <c r="J1154" s="105">
        <f>D1154/B1154*100</f>
        <v>79.728542523621087</v>
      </c>
      <c r="K1154" s="105">
        <f t="shared" si="208"/>
        <v>96.245821768614007</v>
      </c>
      <c r="L1154" s="105">
        <f t="shared" si="208"/>
        <v>118.34866981069194</v>
      </c>
      <c r="M1154" s="47" t="s">
        <v>565</v>
      </c>
    </row>
    <row r="1155" spans="1:13" s="89" customFormat="1" x14ac:dyDescent="0.2">
      <c r="A1155" s="43" t="s">
        <v>559</v>
      </c>
      <c r="B1155" s="111">
        <v>5674882.5300000003</v>
      </c>
      <c r="C1155" s="111">
        <v>34753403.695</v>
      </c>
      <c r="D1155" s="111">
        <v>5008719.1679999996</v>
      </c>
      <c r="E1155" s="111">
        <v>39773295.075999998</v>
      </c>
      <c r="F1155" s="111">
        <v>4403648.2699999996</v>
      </c>
      <c r="G1155" s="111">
        <v>33719789.273999996</v>
      </c>
      <c r="H1155" s="112">
        <f>H1156+H1157</f>
        <v>99.999999999999986</v>
      </c>
      <c r="I1155" s="112">
        <f>I1156+I1157</f>
        <v>100</v>
      </c>
      <c r="J1155" s="105">
        <f>D1155/B1155*100</f>
        <v>88.261195566985577</v>
      </c>
      <c r="K1155" s="105">
        <f t="shared" si="208"/>
        <v>113.74021858471453</v>
      </c>
      <c r="L1155" s="105">
        <f t="shared" si="208"/>
        <v>117.95238325130228</v>
      </c>
      <c r="M1155" s="43" t="s">
        <v>560</v>
      </c>
    </row>
    <row r="1156" spans="1:13" s="89" customFormat="1" x14ac:dyDescent="0.2">
      <c r="A1156" s="47" t="s">
        <v>566</v>
      </c>
      <c r="B1156" s="111">
        <v>0</v>
      </c>
      <c r="C1156" s="111">
        <v>16815.240000000002</v>
      </c>
      <c r="D1156" s="111">
        <v>42.801000000000002</v>
      </c>
      <c r="E1156" s="111">
        <v>16939.591</v>
      </c>
      <c r="F1156" s="111">
        <v>0</v>
      </c>
      <c r="G1156" s="111">
        <v>18643.645</v>
      </c>
      <c r="H1156" s="112">
        <f>D1156/D1155*100</f>
        <v>8.5452984214905777E-4</v>
      </c>
      <c r="I1156" s="112">
        <f>E1156/E1155*100</f>
        <v>4.2590363628739643E-2</v>
      </c>
      <c r="J1156" s="105">
        <v>0</v>
      </c>
      <c r="K1156" s="105">
        <v>0</v>
      </c>
      <c r="L1156" s="105">
        <f>E1156/G1156*100</f>
        <v>90.859866726704993</v>
      </c>
      <c r="M1156" s="47" t="s">
        <v>566</v>
      </c>
    </row>
    <row r="1157" spans="1:13" s="89" customFormat="1" x14ac:dyDescent="0.2">
      <c r="A1157" s="47" t="s">
        <v>567</v>
      </c>
      <c r="B1157" s="111">
        <v>5674882.5300000003</v>
      </c>
      <c r="C1157" s="111">
        <v>34736588.454999998</v>
      </c>
      <c r="D1157" s="111">
        <v>5008676.3669999996</v>
      </c>
      <c r="E1157" s="111">
        <v>39756355.484999999</v>
      </c>
      <c r="F1157" s="111">
        <v>4403648.2699999996</v>
      </c>
      <c r="G1157" s="111">
        <v>33701145.629000001</v>
      </c>
      <c r="H1157" s="112">
        <f>D1157/D1155*100</f>
        <v>99.999145470157842</v>
      </c>
      <c r="I1157" s="112">
        <f>E1157/E1155*100</f>
        <v>99.957409636371267</v>
      </c>
      <c r="J1157" s="105">
        <f>D1157/B1157*100</f>
        <v>88.260441348730424</v>
      </c>
      <c r="K1157" s="105">
        <f>D1157/F1157*100</f>
        <v>113.73924664060419</v>
      </c>
      <c r="L1157" s="105">
        <f>E1157/G1157*100</f>
        <v>117.96737096910279</v>
      </c>
      <c r="M1157" s="47" t="s">
        <v>833</v>
      </c>
    </row>
    <row r="1158" spans="1:13" s="89" customFormat="1" ht="45" x14ac:dyDescent="0.2">
      <c r="A1158" s="42" t="s">
        <v>727</v>
      </c>
      <c r="B1158" s="111"/>
      <c r="C1158" s="111"/>
      <c r="D1158" s="111"/>
      <c r="E1158" s="111"/>
      <c r="F1158" s="111"/>
      <c r="G1158" s="111"/>
      <c r="H1158" s="113"/>
      <c r="I1158" s="113"/>
      <c r="J1158" s="113"/>
      <c r="K1158" s="113"/>
      <c r="L1158" s="113"/>
      <c r="M1158" s="42" t="s">
        <v>994</v>
      </c>
    </row>
    <row r="1159" spans="1:13" s="89" customFormat="1" x14ac:dyDescent="0.2">
      <c r="A1159" s="43" t="s">
        <v>557</v>
      </c>
      <c r="B1159" s="111">
        <v>72.739999999999995</v>
      </c>
      <c r="C1159" s="111">
        <v>1007.355</v>
      </c>
      <c r="D1159" s="111">
        <v>147.982</v>
      </c>
      <c r="E1159" s="111">
        <v>1155.336</v>
      </c>
      <c r="F1159" s="111">
        <v>137.65299999999999</v>
      </c>
      <c r="G1159" s="111">
        <v>1280.1579999999999</v>
      </c>
      <c r="H1159" s="112">
        <f>H1160+H1161</f>
        <v>100</v>
      </c>
      <c r="I1159" s="112">
        <f>I1160+I1161</f>
        <v>100</v>
      </c>
      <c r="J1159" s="106">
        <f>D1159/B1159</f>
        <v>2.0343964806158925</v>
      </c>
      <c r="K1159" s="105">
        <f>D1159/F1159*100</f>
        <v>107.50365048346204</v>
      </c>
      <c r="L1159" s="105">
        <f>E1159/G1159*100</f>
        <v>90.249484829216399</v>
      </c>
      <c r="M1159" s="43" t="s">
        <v>558</v>
      </c>
    </row>
    <row r="1160" spans="1:13" s="89" customFormat="1" x14ac:dyDescent="0.2">
      <c r="A1160" s="47" t="s">
        <v>564</v>
      </c>
      <c r="B1160" s="111">
        <v>0</v>
      </c>
      <c r="C1160" s="111">
        <v>0</v>
      </c>
      <c r="D1160" s="111">
        <v>0</v>
      </c>
      <c r="E1160" s="111">
        <v>0</v>
      </c>
      <c r="F1160" s="111">
        <v>0</v>
      </c>
      <c r="G1160" s="111">
        <v>0</v>
      </c>
      <c r="H1160" s="112">
        <f>D1160/D1159*100</f>
        <v>0</v>
      </c>
      <c r="I1160" s="112">
        <f>E1160/E1159*100</f>
        <v>0</v>
      </c>
      <c r="J1160" s="105">
        <v>0</v>
      </c>
      <c r="K1160" s="105">
        <v>0</v>
      </c>
      <c r="L1160" s="105">
        <v>0</v>
      </c>
      <c r="M1160" s="47" t="s">
        <v>832</v>
      </c>
    </row>
    <row r="1161" spans="1:13" s="89" customFormat="1" x14ac:dyDescent="0.2">
      <c r="A1161" s="47" t="s">
        <v>565</v>
      </c>
      <c r="B1161" s="111">
        <v>72.739999999999995</v>
      </c>
      <c r="C1161" s="111">
        <v>1007.355</v>
      </c>
      <c r="D1161" s="111">
        <v>147.982</v>
      </c>
      <c r="E1161" s="111">
        <v>1155.336</v>
      </c>
      <c r="F1161" s="111">
        <v>137.65299999999999</v>
      </c>
      <c r="G1161" s="111">
        <v>1280.1579999999999</v>
      </c>
      <c r="H1161" s="112">
        <f>D1161/D1159*100</f>
        <v>100</v>
      </c>
      <c r="I1161" s="112">
        <f>E1161/E1159*100</f>
        <v>100</v>
      </c>
      <c r="J1161" s="106">
        <f>D1161/B1161</f>
        <v>2.0343964806158925</v>
      </c>
      <c r="K1161" s="105">
        <f t="shared" ref="K1161:L1164" si="209">D1161/F1161*100</f>
        <v>107.50365048346204</v>
      </c>
      <c r="L1161" s="105">
        <f t="shared" si="209"/>
        <v>90.249484829216399</v>
      </c>
      <c r="M1161" s="47" t="s">
        <v>565</v>
      </c>
    </row>
    <row r="1162" spans="1:13" s="89" customFormat="1" x14ac:dyDescent="0.2">
      <c r="A1162" s="43" t="s">
        <v>559</v>
      </c>
      <c r="B1162" s="111">
        <v>72.739999999999995</v>
      </c>
      <c r="C1162" s="111">
        <v>1007.355</v>
      </c>
      <c r="D1162" s="111">
        <v>147.982</v>
      </c>
      <c r="E1162" s="111">
        <v>1155.336</v>
      </c>
      <c r="F1162" s="111">
        <v>137.65299999999999</v>
      </c>
      <c r="G1162" s="111">
        <v>1280.1579999999999</v>
      </c>
      <c r="H1162" s="112">
        <f>H1163+H1164</f>
        <v>100</v>
      </c>
      <c r="I1162" s="112">
        <f>I1163+I1164</f>
        <v>99.999999999999986</v>
      </c>
      <c r="J1162" s="106">
        <f>D1162/B1162</f>
        <v>2.0343964806158925</v>
      </c>
      <c r="K1162" s="105">
        <f t="shared" si="209"/>
        <v>107.50365048346204</v>
      </c>
      <c r="L1162" s="105">
        <f t="shared" si="209"/>
        <v>90.249484829216399</v>
      </c>
      <c r="M1162" s="43" t="s">
        <v>560</v>
      </c>
    </row>
    <row r="1163" spans="1:13" s="89" customFormat="1" x14ac:dyDescent="0.2">
      <c r="A1163" s="47" t="s">
        <v>566</v>
      </c>
      <c r="B1163" s="111">
        <v>1.595</v>
      </c>
      <c r="C1163" s="111">
        <v>6.1050000000000004</v>
      </c>
      <c r="D1163" s="111">
        <v>5.3999999999999999E-2</v>
      </c>
      <c r="E1163" s="111">
        <v>6.1589999999999998</v>
      </c>
      <c r="F1163" s="111">
        <v>0.36599999999999999</v>
      </c>
      <c r="G1163" s="111">
        <v>6.3559999999999999</v>
      </c>
      <c r="H1163" s="112">
        <f>D1163/D1162*100</f>
        <v>3.6490924571907397E-2</v>
      </c>
      <c r="I1163" s="112">
        <f>E1163/E1162*100</f>
        <v>0.53309167203307084</v>
      </c>
      <c r="J1163" s="105">
        <f>D1163/B1163*100</f>
        <v>3.3855799373040751</v>
      </c>
      <c r="K1163" s="105">
        <f t="shared" si="209"/>
        <v>14.754098360655737</v>
      </c>
      <c r="L1163" s="105">
        <f t="shared" si="209"/>
        <v>96.900566393958471</v>
      </c>
      <c r="M1163" s="47" t="s">
        <v>566</v>
      </c>
    </row>
    <row r="1164" spans="1:13" s="89" customFormat="1" x14ac:dyDescent="0.2">
      <c r="A1164" s="47" t="s">
        <v>567</v>
      </c>
      <c r="B1164" s="111">
        <v>71.144999999999996</v>
      </c>
      <c r="C1164" s="111">
        <v>1001.249</v>
      </c>
      <c r="D1164" s="111">
        <v>147.928</v>
      </c>
      <c r="E1164" s="111">
        <v>1149.1769999999999</v>
      </c>
      <c r="F1164" s="111">
        <v>137.28700000000001</v>
      </c>
      <c r="G1164" s="111">
        <v>1273.8019999999999</v>
      </c>
      <c r="H1164" s="112">
        <f>D1164/D1162*100</f>
        <v>99.963509075428092</v>
      </c>
      <c r="I1164" s="112">
        <f>E1164/E1162*100</f>
        <v>99.46690832796692</v>
      </c>
      <c r="J1164" s="106">
        <f>D1164/B1164</f>
        <v>2.0792466090378805</v>
      </c>
      <c r="K1164" s="105">
        <f t="shared" si="209"/>
        <v>107.75091596436661</v>
      </c>
      <c r="L1164" s="105">
        <f t="shared" si="209"/>
        <v>90.216297352335758</v>
      </c>
      <c r="M1164" s="47" t="s">
        <v>833</v>
      </c>
    </row>
    <row r="1165" spans="1:13" s="89" customFormat="1" x14ac:dyDescent="0.2">
      <c r="A1165" s="42" t="s">
        <v>728</v>
      </c>
      <c r="B1165" s="111"/>
      <c r="C1165" s="111"/>
      <c r="D1165" s="111"/>
      <c r="E1165" s="111"/>
      <c r="F1165" s="111"/>
      <c r="G1165" s="111"/>
      <c r="H1165" s="113"/>
      <c r="I1165" s="113"/>
      <c r="J1165" s="113"/>
      <c r="K1165" s="113"/>
      <c r="L1165" s="113"/>
      <c r="M1165" s="42" t="s">
        <v>995</v>
      </c>
    </row>
    <row r="1166" spans="1:13" s="89" customFormat="1" x14ac:dyDescent="0.2">
      <c r="A1166" s="43" t="s">
        <v>557</v>
      </c>
      <c r="B1166" s="111">
        <v>1344504.605</v>
      </c>
      <c r="C1166" s="111">
        <v>9192515.4550000001</v>
      </c>
      <c r="D1166" s="111">
        <v>1225374.037</v>
      </c>
      <c r="E1166" s="111">
        <v>10417889.493000001</v>
      </c>
      <c r="F1166" s="111">
        <v>1336859.8770000001</v>
      </c>
      <c r="G1166" s="111">
        <v>10592401.5</v>
      </c>
      <c r="H1166" s="112">
        <f>H1167+H1168</f>
        <v>100.00000000000001</v>
      </c>
      <c r="I1166" s="112">
        <f>I1167+I1168</f>
        <v>99.999999999999986</v>
      </c>
      <c r="J1166" s="105">
        <f t="shared" ref="J1166:J1171" si="210">D1166/B1166*100</f>
        <v>91.1394451490183</v>
      </c>
      <c r="K1166" s="105">
        <f t="shared" ref="K1166:L1171" si="211">D1166/F1166*100</f>
        <v>91.660618893718208</v>
      </c>
      <c r="L1166" s="105">
        <f t="shared" si="211"/>
        <v>98.352479303206181</v>
      </c>
      <c r="M1166" s="43" t="s">
        <v>558</v>
      </c>
    </row>
    <row r="1167" spans="1:13" s="89" customFormat="1" x14ac:dyDescent="0.2">
      <c r="A1167" s="47" t="s">
        <v>564</v>
      </c>
      <c r="B1167" s="111">
        <v>1271333.3330000001</v>
      </c>
      <c r="C1167" s="111">
        <v>8563133.3330000006</v>
      </c>
      <c r="D1167" s="111">
        <v>1161133.3330000001</v>
      </c>
      <c r="E1167" s="111">
        <v>9724266.6669999994</v>
      </c>
      <c r="F1167" s="111">
        <v>1219800</v>
      </c>
      <c r="G1167" s="111">
        <v>9767700</v>
      </c>
      <c r="H1167" s="112">
        <f>D1167/D1166*100</f>
        <v>94.757461635365146</v>
      </c>
      <c r="I1167" s="112">
        <f>E1167/E1166*100</f>
        <v>93.342002461572847</v>
      </c>
      <c r="J1167" s="105">
        <f t="shared" si="210"/>
        <v>91.331934974130036</v>
      </c>
      <c r="K1167" s="105">
        <f t="shared" si="211"/>
        <v>95.190468355468113</v>
      </c>
      <c r="L1167" s="105">
        <f t="shared" si="211"/>
        <v>99.555337152041929</v>
      </c>
      <c r="M1167" s="47" t="s">
        <v>832</v>
      </c>
    </row>
    <row r="1168" spans="1:13" s="89" customFormat="1" x14ac:dyDescent="0.2">
      <c r="A1168" s="47" t="s">
        <v>565</v>
      </c>
      <c r="B1168" s="111">
        <v>73171.271999999997</v>
      </c>
      <c r="C1168" s="111">
        <v>629382.12199999997</v>
      </c>
      <c r="D1168" s="111">
        <v>64240.703999999998</v>
      </c>
      <c r="E1168" s="111">
        <v>693622.826</v>
      </c>
      <c r="F1168" s="111">
        <v>117059.87699999999</v>
      </c>
      <c r="G1168" s="111">
        <v>824701.5</v>
      </c>
      <c r="H1168" s="112">
        <f>D1168/D1166*100</f>
        <v>5.2425383646348624</v>
      </c>
      <c r="I1168" s="112">
        <f>E1168/E1166*100</f>
        <v>6.6579975384271437</v>
      </c>
      <c r="J1168" s="105">
        <f t="shared" si="210"/>
        <v>87.794980521863835</v>
      </c>
      <c r="K1168" s="105">
        <f t="shared" si="211"/>
        <v>54.878499487915924</v>
      </c>
      <c r="L1168" s="105">
        <f t="shared" si="211"/>
        <v>84.105925113510764</v>
      </c>
      <c r="M1168" s="47" t="s">
        <v>565</v>
      </c>
    </row>
    <row r="1169" spans="1:13" s="89" customFormat="1" x14ac:dyDescent="0.2">
      <c r="A1169" s="43" t="s">
        <v>559</v>
      </c>
      <c r="B1169" s="111">
        <v>1344504.605</v>
      </c>
      <c r="C1169" s="111">
        <v>9192515.4550000001</v>
      </c>
      <c r="D1169" s="111">
        <v>1225374.037</v>
      </c>
      <c r="E1169" s="111">
        <v>10417889.493000001</v>
      </c>
      <c r="F1169" s="111">
        <v>1336859.8770000001</v>
      </c>
      <c r="G1169" s="111">
        <v>10592401.5</v>
      </c>
      <c r="H1169" s="112">
        <f>H1170+H1171</f>
        <v>100.00000000000001</v>
      </c>
      <c r="I1169" s="112">
        <f>I1170+I1171</f>
        <v>100</v>
      </c>
      <c r="J1169" s="105">
        <f t="shared" si="210"/>
        <v>91.1394451490183</v>
      </c>
      <c r="K1169" s="105">
        <f t="shared" si="211"/>
        <v>91.660618893718208</v>
      </c>
      <c r="L1169" s="105">
        <f t="shared" si="211"/>
        <v>98.352479303206181</v>
      </c>
      <c r="M1169" s="43" t="s">
        <v>560</v>
      </c>
    </row>
    <row r="1170" spans="1:13" s="89" customFormat="1" x14ac:dyDescent="0.2">
      <c r="A1170" s="47" t="s">
        <v>566</v>
      </c>
      <c r="B1170" s="111">
        <v>118259.94</v>
      </c>
      <c r="C1170" s="111">
        <v>781372.06599999999</v>
      </c>
      <c r="D1170" s="111">
        <v>86778.981</v>
      </c>
      <c r="E1170" s="111">
        <v>868151.04700000002</v>
      </c>
      <c r="F1170" s="111">
        <v>121539.22199999999</v>
      </c>
      <c r="G1170" s="111">
        <v>1375704.547</v>
      </c>
      <c r="H1170" s="112">
        <f>D1170/D1169*100</f>
        <v>7.0818361071575406</v>
      </c>
      <c r="I1170" s="112">
        <f>E1170/E1169*100</f>
        <v>8.3332717973571224</v>
      </c>
      <c r="J1170" s="105">
        <f t="shared" si="210"/>
        <v>73.379862191710899</v>
      </c>
      <c r="K1170" s="105">
        <f t="shared" si="211"/>
        <v>71.399980658095714</v>
      </c>
      <c r="L1170" s="105">
        <f t="shared" si="211"/>
        <v>63.105922626568159</v>
      </c>
      <c r="M1170" s="47" t="s">
        <v>566</v>
      </c>
    </row>
    <row r="1171" spans="1:13" s="89" customFormat="1" x14ac:dyDescent="0.2">
      <c r="A1171" s="47" t="s">
        <v>567</v>
      </c>
      <c r="B1171" s="111">
        <v>1226244.665</v>
      </c>
      <c r="C1171" s="111">
        <v>8411143.3900000006</v>
      </c>
      <c r="D1171" s="111">
        <v>1138595.0560000001</v>
      </c>
      <c r="E1171" s="111">
        <v>9549738.4460000005</v>
      </c>
      <c r="F1171" s="111">
        <v>1215320.655</v>
      </c>
      <c r="G1171" s="111">
        <v>9216696.9529999997</v>
      </c>
      <c r="H1171" s="112">
        <f>D1171/D1169*100</f>
        <v>92.918163892842472</v>
      </c>
      <c r="I1171" s="112">
        <f>E1171/E1169*100</f>
        <v>91.666728202642872</v>
      </c>
      <c r="J1171" s="105">
        <f t="shared" si="210"/>
        <v>92.852192429314258</v>
      </c>
      <c r="K1171" s="105">
        <f t="shared" si="211"/>
        <v>93.686802023454462</v>
      </c>
      <c r="L1171" s="105">
        <f t="shared" si="211"/>
        <v>103.61345821283183</v>
      </c>
      <c r="M1171" s="47" t="s">
        <v>833</v>
      </c>
    </row>
    <row r="1172" spans="1:13" s="89" customFormat="1" ht="22.5" x14ac:dyDescent="0.2">
      <c r="A1172" s="42" t="s">
        <v>729</v>
      </c>
      <c r="B1172" s="111"/>
      <c r="C1172" s="111"/>
      <c r="D1172" s="111"/>
      <c r="E1172" s="111"/>
      <c r="F1172" s="111"/>
      <c r="G1172" s="111"/>
      <c r="H1172" s="113"/>
      <c r="I1172" s="113"/>
      <c r="J1172" s="113"/>
      <c r="K1172" s="113"/>
      <c r="L1172" s="113"/>
      <c r="M1172" s="42" t="s">
        <v>996</v>
      </c>
    </row>
    <row r="1173" spans="1:13" s="89" customFormat="1" x14ac:dyDescent="0.2">
      <c r="A1173" s="43" t="s">
        <v>557</v>
      </c>
      <c r="B1173" s="111">
        <v>91356.43</v>
      </c>
      <c r="C1173" s="111">
        <v>783428.54200000002</v>
      </c>
      <c r="D1173" s="111">
        <v>91291.133000000002</v>
      </c>
      <c r="E1173" s="111">
        <v>874719.67500000005</v>
      </c>
      <c r="F1173" s="111">
        <v>107006.736</v>
      </c>
      <c r="G1173" s="111">
        <v>876290.69400000002</v>
      </c>
      <c r="H1173" s="112">
        <f>H1174+H1175</f>
        <v>99.999999999999986</v>
      </c>
      <c r="I1173" s="112">
        <f>I1174+I1175</f>
        <v>100</v>
      </c>
      <c r="J1173" s="105">
        <f t="shared" ref="J1173:J1178" si="212">D1173/B1173*100</f>
        <v>99.928525009131818</v>
      </c>
      <c r="K1173" s="105">
        <f t="shared" ref="K1173:L1178" si="213">D1173/F1173*100</f>
        <v>85.313445127417026</v>
      </c>
      <c r="L1173" s="105">
        <f t="shared" si="213"/>
        <v>99.820719424415117</v>
      </c>
      <c r="M1173" s="43" t="s">
        <v>558</v>
      </c>
    </row>
    <row r="1174" spans="1:13" s="89" customFormat="1" x14ac:dyDescent="0.2">
      <c r="A1174" s="47" t="s">
        <v>564</v>
      </c>
      <c r="B1174" s="111">
        <v>75983.667000000001</v>
      </c>
      <c r="C1174" s="111">
        <v>640119.58700000006</v>
      </c>
      <c r="D1174" s="111">
        <v>73252.667000000001</v>
      </c>
      <c r="E1174" s="111">
        <v>713372.25300000003</v>
      </c>
      <c r="F1174" s="111">
        <v>83576.584000000003</v>
      </c>
      <c r="G1174" s="111">
        <v>704998.25600000005</v>
      </c>
      <c r="H1174" s="112">
        <f>D1174/D1173*100</f>
        <v>80.240725022001854</v>
      </c>
      <c r="I1174" s="112">
        <f>E1174/E1173*100</f>
        <v>81.55438518060086</v>
      </c>
      <c r="J1174" s="105">
        <f t="shared" si="212"/>
        <v>96.405806526815823</v>
      </c>
      <c r="K1174" s="105">
        <f t="shared" si="213"/>
        <v>87.647357063552633</v>
      </c>
      <c r="L1174" s="105">
        <f t="shared" si="213"/>
        <v>101.18780393124831</v>
      </c>
      <c r="M1174" s="47" t="s">
        <v>832</v>
      </c>
    </row>
    <row r="1175" spans="1:13" s="89" customFormat="1" x14ac:dyDescent="0.2">
      <c r="A1175" s="47" t="s">
        <v>565</v>
      </c>
      <c r="B1175" s="111">
        <v>15372.763000000001</v>
      </c>
      <c r="C1175" s="111">
        <v>143308.95600000001</v>
      </c>
      <c r="D1175" s="111">
        <v>18038.466</v>
      </c>
      <c r="E1175" s="111">
        <v>161347.42199999999</v>
      </c>
      <c r="F1175" s="111">
        <v>23430.151999999998</v>
      </c>
      <c r="G1175" s="111">
        <v>171292.43799999999</v>
      </c>
      <c r="H1175" s="112">
        <f>D1175/D1173*100</f>
        <v>19.759274977998135</v>
      </c>
      <c r="I1175" s="112">
        <f>E1175/E1173*100</f>
        <v>18.44561481939914</v>
      </c>
      <c r="J1175" s="105">
        <f t="shared" si="212"/>
        <v>117.34042865293637</v>
      </c>
      <c r="K1175" s="105">
        <f t="shared" si="213"/>
        <v>76.988258548215995</v>
      </c>
      <c r="L1175" s="105">
        <f t="shared" si="213"/>
        <v>94.194130157689742</v>
      </c>
      <c r="M1175" s="47" t="s">
        <v>565</v>
      </c>
    </row>
    <row r="1176" spans="1:13" s="89" customFormat="1" x14ac:dyDescent="0.2">
      <c r="A1176" s="43" t="s">
        <v>559</v>
      </c>
      <c r="B1176" s="111">
        <v>91356.43</v>
      </c>
      <c r="C1176" s="111">
        <v>783428.54200000002</v>
      </c>
      <c r="D1176" s="111">
        <v>91291.133000000002</v>
      </c>
      <c r="E1176" s="111">
        <v>874719.67500000005</v>
      </c>
      <c r="F1176" s="111">
        <v>107006.736</v>
      </c>
      <c r="G1176" s="111">
        <v>876290.69400000002</v>
      </c>
      <c r="H1176" s="112">
        <f>H1177+H1178</f>
        <v>99.999999999999986</v>
      </c>
      <c r="I1176" s="112">
        <f>I1177+I1178</f>
        <v>100</v>
      </c>
      <c r="J1176" s="105">
        <f t="shared" si="212"/>
        <v>99.928525009131818</v>
      </c>
      <c r="K1176" s="105">
        <f t="shared" si="213"/>
        <v>85.313445127417026</v>
      </c>
      <c r="L1176" s="105">
        <f t="shared" si="213"/>
        <v>99.820719424415117</v>
      </c>
      <c r="M1176" s="43" t="s">
        <v>560</v>
      </c>
    </row>
    <row r="1177" spans="1:13" s="89" customFormat="1" x14ac:dyDescent="0.2">
      <c r="A1177" s="47" t="s">
        <v>566</v>
      </c>
      <c r="B1177" s="111">
        <v>166.15</v>
      </c>
      <c r="C1177" s="111">
        <v>918.27</v>
      </c>
      <c r="D1177" s="111">
        <v>187.15</v>
      </c>
      <c r="E1177" s="111">
        <v>1105.42</v>
      </c>
      <c r="F1177" s="111">
        <v>377.5</v>
      </c>
      <c r="G1177" s="111">
        <v>2566.6489999999999</v>
      </c>
      <c r="H1177" s="112">
        <f>D1177/D1176*100</f>
        <v>0.20500348045850192</v>
      </c>
      <c r="I1177" s="112">
        <f>E1177/E1176*100</f>
        <v>0.12637420096901331</v>
      </c>
      <c r="J1177" s="105">
        <f t="shared" si="212"/>
        <v>112.63918146253384</v>
      </c>
      <c r="K1177" s="105">
        <f t="shared" si="213"/>
        <v>49.576158940397349</v>
      </c>
      <c r="L1177" s="105">
        <f t="shared" si="213"/>
        <v>43.068608134575477</v>
      </c>
      <c r="M1177" s="47" t="s">
        <v>566</v>
      </c>
    </row>
    <row r="1178" spans="1:13" s="89" customFormat="1" x14ac:dyDescent="0.2">
      <c r="A1178" s="47" t="s">
        <v>567</v>
      </c>
      <c r="B1178" s="111">
        <v>91190.28</v>
      </c>
      <c r="C1178" s="111">
        <v>782510.272</v>
      </c>
      <c r="D1178" s="111">
        <v>91103.982999999993</v>
      </c>
      <c r="E1178" s="111">
        <v>873614.255</v>
      </c>
      <c r="F1178" s="111">
        <v>106629.236</v>
      </c>
      <c r="G1178" s="111">
        <v>873724.04500000004</v>
      </c>
      <c r="H1178" s="112">
        <f>D1178/D1176*100</f>
        <v>99.794996519541485</v>
      </c>
      <c r="I1178" s="112">
        <f>E1178/E1176*100</f>
        <v>99.873625799030989</v>
      </c>
      <c r="J1178" s="105">
        <f t="shared" si="212"/>
        <v>99.905366010500245</v>
      </c>
      <c r="K1178" s="105">
        <f t="shared" si="213"/>
        <v>85.439966014574082</v>
      </c>
      <c r="L1178" s="105">
        <f t="shared" si="213"/>
        <v>99.987434247617614</v>
      </c>
      <c r="M1178" s="47" t="s">
        <v>833</v>
      </c>
    </row>
    <row r="1179" spans="1:13" s="89" customFormat="1" x14ac:dyDescent="0.2">
      <c r="A1179" s="42" t="s">
        <v>730</v>
      </c>
      <c r="B1179" s="111"/>
      <c r="C1179" s="111"/>
      <c r="D1179" s="111"/>
      <c r="E1179" s="111"/>
      <c r="F1179" s="111"/>
      <c r="G1179" s="111"/>
      <c r="H1179" s="113"/>
      <c r="I1179" s="113"/>
      <c r="J1179" s="113"/>
      <c r="K1179" s="113"/>
      <c r="L1179" s="113"/>
      <c r="M1179" s="42" t="s">
        <v>997</v>
      </c>
    </row>
    <row r="1180" spans="1:13" s="89" customFormat="1" x14ac:dyDescent="0.2">
      <c r="A1180" s="43" t="s">
        <v>557</v>
      </c>
      <c r="B1180" s="111">
        <v>29197.282999999999</v>
      </c>
      <c r="C1180" s="111">
        <v>175328.55300000001</v>
      </c>
      <c r="D1180" s="111">
        <v>22756.806</v>
      </c>
      <c r="E1180" s="111">
        <v>198085.359</v>
      </c>
      <c r="F1180" s="111">
        <v>24866.866000000002</v>
      </c>
      <c r="G1180" s="111">
        <v>190359.872</v>
      </c>
      <c r="H1180" s="112">
        <f>H1181+H1182</f>
        <v>100</v>
      </c>
      <c r="I1180" s="112">
        <f>I1181+I1182</f>
        <v>100.00000000000001</v>
      </c>
      <c r="J1180" s="105">
        <f t="shared" ref="J1180:J1185" si="214">D1180/B1180*100</f>
        <v>77.941519421516034</v>
      </c>
      <c r="K1180" s="105">
        <f t="shared" ref="K1180:L1185" si="215">D1180/F1180*100</f>
        <v>91.514572041366208</v>
      </c>
      <c r="L1180" s="105">
        <f t="shared" si="215"/>
        <v>104.05835900120799</v>
      </c>
      <c r="M1180" s="43" t="s">
        <v>558</v>
      </c>
    </row>
    <row r="1181" spans="1:13" s="89" customFormat="1" x14ac:dyDescent="0.2">
      <c r="A1181" s="47" t="s">
        <v>564</v>
      </c>
      <c r="B1181" s="111">
        <v>24566.667000000001</v>
      </c>
      <c r="C1181" s="111">
        <v>143666.66699999999</v>
      </c>
      <c r="D1181" s="111">
        <v>19066.667000000001</v>
      </c>
      <c r="E1181" s="111">
        <v>162733.33300000001</v>
      </c>
      <c r="F1181" s="111">
        <v>18900</v>
      </c>
      <c r="G1181" s="111">
        <v>150700</v>
      </c>
      <c r="H1181" s="112">
        <f>D1181/D1180*100</f>
        <v>83.784459910586747</v>
      </c>
      <c r="I1181" s="112">
        <f>E1181/E1180*100</f>
        <v>82.15313530567397</v>
      </c>
      <c r="J1181" s="105">
        <f t="shared" si="214"/>
        <v>77.611940602280313</v>
      </c>
      <c r="K1181" s="105">
        <f t="shared" si="215"/>
        <v>100.88183597883598</v>
      </c>
      <c r="L1181" s="105">
        <f t="shared" si="215"/>
        <v>107.9849588586596</v>
      </c>
      <c r="M1181" s="47" t="s">
        <v>832</v>
      </c>
    </row>
    <row r="1182" spans="1:13" s="89" customFormat="1" x14ac:dyDescent="0.2">
      <c r="A1182" s="47" t="s">
        <v>565</v>
      </c>
      <c r="B1182" s="111">
        <v>4630.6170000000002</v>
      </c>
      <c r="C1182" s="111">
        <v>31661.886999999999</v>
      </c>
      <c r="D1182" s="111">
        <v>3690.1390000000001</v>
      </c>
      <c r="E1182" s="111">
        <v>35352.025999999998</v>
      </c>
      <c r="F1182" s="111">
        <v>5966.866</v>
      </c>
      <c r="G1182" s="111">
        <v>39659.872000000003</v>
      </c>
      <c r="H1182" s="112">
        <f>D1182/D1180*100</f>
        <v>16.215540089413249</v>
      </c>
      <c r="I1182" s="112">
        <f>E1182/E1180*100</f>
        <v>17.846864694326044</v>
      </c>
      <c r="J1182" s="105">
        <f t="shared" si="214"/>
        <v>79.690006752879796</v>
      </c>
      <c r="K1182" s="105">
        <f t="shared" si="215"/>
        <v>61.843838960016875</v>
      </c>
      <c r="L1182" s="105">
        <f t="shared" si="215"/>
        <v>89.138023440922836</v>
      </c>
      <c r="M1182" s="47" t="s">
        <v>565</v>
      </c>
    </row>
    <row r="1183" spans="1:13" s="89" customFormat="1" x14ac:dyDescent="0.2">
      <c r="A1183" s="43" t="s">
        <v>559</v>
      </c>
      <c r="B1183" s="111">
        <v>29197.282999999999</v>
      </c>
      <c r="C1183" s="111">
        <v>175328.55300000001</v>
      </c>
      <c r="D1183" s="111">
        <v>22756.806</v>
      </c>
      <c r="E1183" s="111">
        <v>198085.359</v>
      </c>
      <c r="F1183" s="111">
        <v>24866.866000000002</v>
      </c>
      <c r="G1183" s="111">
        <v>190359.872</v>
      </c>
      <c r="H1183" s="112">
        <f>H1184+H1185</f>
        <v>100.00000000000001</v>
      </c>
      <c r="I1183" s="112">
        <f>I1184+I1185</f>
        <v>100.00000000000001</v>
      </c>
      <c r="J1183" s="105">
        <f t="shared" si="214"/>
        <v>77.941519421516034</v>
      </c>
      <c r="K1183" s="105">
        <f t="shared" si="215"/>
        <v>91.514572041366208</v>
      </c>
      <c r="L1183" s="105">
        <f t="shared" si="215"/>
        <v>104.05835900120799</v>
      </c>
      <c r="M1183" s="43" t="s">
        <v>560</v>
      </c>
    </row>
    <row r="1184" spans="1:13" s="89" customFormat="1" x14ac:dyDescent="0.2">
      <c r="A1184" s="47" t="s">
        <v>566</v>
      </c>
      <c r="B1184" s="111">
        <v>3078.116</v>
      </c>
      <c r="C1184" s="111">
        <v>16083.880999999999</v>
      </c>
      <c r="D1184" s="111">
        <v>2433.9050000000002</v>
      </c>
      <c r="E1184" s="111">
        <v>18517.786</v>
      </c>
      <c r="F1184" s="111">
        <v>1890.04</v>
      </c>
      <c r="G1184" s="111">
        <v>18049.524000000001</v>
      </c>
      <c r="H1184" s="112">
        <f>D1184/D1183*100</f>
        <v>10.695283863649408</v>
      </c>
      <c r="I1184" s="112">
        <f>E1184/E1183*100</f>
        <v>9.3483870254136257</v>
      </c>
      <c r="J1184" s="105">
        <f t="shared" si="214"/>
        <v>79.071256573826332</v>
      </c>
      <c r="K1184" s="105">
        <f t="shared" si="215"/>
        <v>128.77531692450955</v>
      </c>
      <c r="L1184" s="105">
        <f t="shared" si="215"/>
        <v>102.59431772272775</v>
      </c>
      <c r="M1184" s="47" t="s">
        <v>566</v>
      </c>
    </row>
    <row r="1185" spans="1:13" s="89" customFormat="1" x14ac:dyDescent="0.2">
      <c r="A1185" s="47" t="s">
        <v>567</v>
      </c>
      <c r="B1185" s="111">
        <v>26119.167000000001</v>
      </c>
      <c r="C1185" s="111">
        <v>159244.67199999999</v>
      </c>
      <c r="D1185" s="111">
        <v>20322.901000000002</v>
      </c>
      <c r="E1185" s="111">
        <v>179567.573</v>
      </c>
      <c r="F1185" s="111">
        <v>22976.826000000001</v>
      </c>
      <c r="G1185" s="111">
        <v>172310.348</v>
      </c>
      <c r="H1185" s="112">
        <f>D1185/D1183*100</f>
        <v>89.304716136350606</v>
      </c>
      <c r="I1185" s="112">
        <f>E1185/E1183*100</f>
        <v>90.651612974586385</v>
      </c>
      <c r="J1185" s="105">
        <f t="shared" si="214"/>
        <v>77.808381101893488</v>
      </c>
      <c r="K1185" s="105">
        <f t="shared" si="215"/>
        <v>88.449557828396323</v>
      </c>
      <c r="L1185" s="105">
        <f t="shared" si="215"/>
        <v>104.21171745297619</v>
      </c>
      <c r="M1185" s="47" t="s">
        <v>833</v>
      </c>
    </row>
    <row r="1186" spans="1:13" s="89" customFormat="1" ht="22.5" x14ac:dyDescent="0.2">
      <c r="A1186" s="42" t="s">
        <v>731</v>
      </c>
      <c r="B1186" s="111"/>
      <c r="C1186" s="111"/>
      <c r="D1186" s="111"/>
      <c r="E1186" s="111"/>
      <c r="F1186" s="111"/>
      <c r="G1186" s="111"/>
      <c r="H1186" s="113"/>
      <c r="I1186" s="113"/>
      <c r="J1186" s="113"/>
      <c r="K1186" s="113"/>
      <c r="L1186" s="113"/>
      <c r="M1186" s="42" t="s">
        <v>998</v>
      </c>
    </row>
    <row r="1187" spans="1:13" s="89" customFormat="1" x14ac:dyDescent="0.2">
      <c r="A1187" s="43" t="s">
        <v>557</v>
      </c>
      <c r="B1187" s="111">
        <v>803401.41599999997</v>
      </c>
      <c r="C1187" s="111">
        <v>5338737.7860000003</v>
      </c>
      <c r="D1187" s="111">
        <v>842551.51899999997</v>
      </c>
      <c r="E1187" s="111">
        <v>6181289.3049999997</v>
      </c>
      <c r="F1187" s="111">
        <v>880680.63800000004</v>
      </c>
      <c r="G1187" s="111">
        <v>6697280.0060000001</v>
      </c>
      <c r="H1187" s="112">
        <f>H1188+H1189</f>
        <v>100</v>
      </c>
      <c r="I1187" s="112">
        <f>I1188+I1189</f>
        <v>100</v>
      </c>
      <c r="J1187" s="105">
        <f t="shared" ref="J1187:J1192" si="216">D1187/B1187*100</f>
        <v>104.87304381350506</v>
      </c>
      <c r="K1187" s="105">
        <f t="shared" ref="K1187:L1192" si="217">D1187/F1187*100</f>
        <v>95.670494234256111</v>
      </c>
      <c r="L1187" s="105">
        <f t="shared" si="217"/>
        <v>92.295518471114661</v>
      </c>
      <c r="M1187" s="43" t="s">
        <v>558</v>
      </c>
    </row>
    <row r="1188" spans="1:13" s="89" customFormat="1" x14ac:dyDescent="0.2">
      <c r="A1188" s="47" t="s">
        <v>564</v>
      </c>
      <c r="B1188" s="111">
        <v>795097.83400000003</v>
      </c>
      <c r="C1188" s="111">
        <v>5254369.8470000001</v>
      </c>
      <c r="D1188" s="111">
        <v>836828.83400000003</v>
      </c>
      <c r="E1188" s="111">
        <v>6091198.6809999999</v>
      </c>
      <c r="F1188" s="111">
        <v>863938.66899999999</v>
      </c>
      <c r="G1188" s="111">
        <v>6527619.0209999997</v>
      </c>
      <c r="H1188" s="112">
        <f>D1188/D1187*100</f>
        <v>99.320791088621846</v>
      </c>
      <c r="I1188" s="112">
        <f>E1188/E1187*100</f>
        <v>98.542526978520058</v>
      </c>
      <c r="J1188" s="105">
        <f t="shared" si="216"/>
        <v>105.24853649645334</v>
      </c>
      <c r="K1188" s="105">
        <f t="shared" si="217"/>
        <v>96.862064869560783</v>
      </c>
      <c r="L1188" s="105">
        <f t="shared" si="217"/>
        <v>93.314249214055039</v>
      </c>
      <c r="M1188" s="47" t="s">
        <v>832</v>
      </c>
    </row>
    <row r="1189" spans="1:13" s="89" customFormat="1" x14ac:dyDescent="0.2">
      <c r="A1189" s="47" t="s">
        <v>565</v>
      </c>
      <c r="B1189" s="111">
        <v>8303.5820000000003</v>
      </c>
      <c r="C1189" s="111">
        <v>84367.938999999998</v>
      </c>
      <c r="D1189" s="111">
        <v>5722.6850000000004</v>
      </c>
      <c r="E1189" s="111">
        <v>90090.623999999996</v>
      </c>
      <c r="F1189" s="111">
        <v>16741.969000000001</v>
      </c>
      <c r="G1189" s="111">
        <v>169660.98499999999</v>
      </c>
      <c r="H1189" s="112">
        <f>D1189/D1187*100</f>
        <v>0.67920891137815398</v>
      </c>
      <c r="I1189" s="112">
        <f>E1189/E1187*100</f>
        <v>1.4574730214799418</v>
      </c>
      <c r="J1189" s="105">
        <f t="shared" si="216"/>
        <v>68.918269248138941</v>
      </c>
      <c r="K1189" s="105">
        <f t="shared" si="217"/>
        <v>34.181672418578721</v>
      </c>
      <c r="L1189" s="105">
        <f t="shared" si="217"/>
        <v>53.100377791629583</v>
      </c>
      <c r="M1189" s="47" t="s">
        <v>565</v>
      </c>
    </row>
    <row r="1190" spans="1:13" s="89" customFormat="1" x14ac:dyDescent="0.2">
      <c r="A1190" s="43" t="s">
        <v>559</v>
      </c>
      <c r="B1190" s="111">
        <v>803401.41599999997</v>
      </c>
      <c r="C1190" s="111">
        <v>5338737.7860000003</v>
      </c>
      <c r="D1190" s="111">
        <v>842551.51899999997</v>
      </c>
      <c r="E1190" s="111">
        <v>6181289.3049999997</v>
      </c>
      <c r="F1190" s="111">
        <v>880680.63800000004</v>
      </c>
      <c r="G1190" s="111">
        <v>6697280.0060000001</v>
      </c>
      <c r="H1190" s="112">
        <f>H1191+H1192</f>
        <v>100</v>
      </c>
      <c r="I1190" s="112">
        <f>I1191+I1192</f>
        <v>100</v>
      </c>
      <c r="J1190" s="105">
        <f t="shared" si="216"/>
        <v>104.87304381350506</v>
      </c>
      <c r="K1190" s="105">
        <f t="shared" si="217"/>
        <v>95.670494234256111</v>
      </c>
      <c r="L1190" s="105">
        <f t="shared" si="217"/>
        <v>92.295518471114661</v>
      </c>
      <c r="M1190" s="43" t="s">
        <v>560</v>
      </c>
    </row>
    <row r="1191" spans="1:13" s="89" customFormat="1" x14ac:dyDescent="0.2">
      <c r="A1191" s="47" t="s">
        <v>566</v>
      </c>
      <c r="B1191" s="111">
        <v>2959.7530000000002</v>
      </c>
      <c r="C1191" s="111">
        <v>12913.906000000001</v>
      </c>
      <c r="D1191" s="111">
        <v>2320.8539999999998</v>
      </c>
      <c r="E1191" s="111">
        <v>15234.76</v>
      </c>
      <c r="F1191" s="111">
        <v>1208.97</v>
      </c>
      <c r="G1191" s="111">
        <v>15297.3</v>
      </c>
      <c r="H1191" s="112">
        <f>D1191/D1190*100</f>
        <v>0.27545544072539974</v>
      </c>
      <c r="I1191" s="112">
        <f>E1191/E1190*100</f>
        <v>0.24646573309029096</v>
      </c>
      <c r="J1191" s="105">
        <f t="shared" si="216"/>
        <v>78.413773041196336</v>
      </c>
      <c r="K1191" s="105">
        <f t="shared" si="217"/>
        <v>191.96952777984563</v>
      </c>
      <c r="L1191" s="105">
        <f t="shared" si="217"/>
        <v>99.591169683538922</v>
      </c>
      <c r="M1191" s="47" t="s">
        <v>566</v>
      </c>
    </row>
    <row r="1192" spans="1:13" s="89" customFormat="1" x14ac:dyDescent="0.2">
      <c r="A1192" s="47" t="s">
        <v>567</v>
      </c>
      <c r="B1192" s="111">
        <v>800441.66399999999</v>
      </c>
      <c r="C1192" s="111">
        <v>5325823.8810000001</v>
      </c>
      <c r="D1192" s="111">
        <v>840230.66500000004</v>
      </c>
      <c r="E1192" s="111">
        <v>6166054.5449999999</v>
      </c>
      <c r="F1192" s="111">
        <v>879471.66799999995</v>
      </c>
      <c r="G1192" s="111">
        <v>6681982.7060000002</v>
      </c>
      <c r="H1192" s="112">
        <f>D1192/D1190*100</f>
        <v>99.724544559274605</v>
      </c>
      <c r="I1192" s="112">
        <f>E1192/E1190*100</f>
        <v>99.75353426690971</v>
      </c>
      <c r="J1192" s="105">
        <f t="shared" si="216"/>
        <v>104.97088080112731</v>
      </c>
      <c r="K1192" s="105">
        <f t="shared" si="217"/>
        <v>95.53811630006939</v>
      </c>
      <c r="L1192" s="105">
        <f t="shared" si="217"/>
        <v>92.278816278037809</v>
      </c>
      <c r="M1192" s="47" t="s">
        <v>833</v>
      </c>
    </row>
    <row r="1193" spans="1:13" s="89" customFormat="1" ht="33.75" x14ac:dyDescent="0.2">
      <c r="A1193" s="42" t="s">
        <v>732</v>
      </c>
      <c r="B1193" s="111"/>
      <c r="C1193" s="111"/>
      <c r="D1193" s="111"/>
      <c r="E1193" s="111"/>
      <c r="F1193" s="111"/>
      <c r="G1193" s="111"/>
      <c r="H1193" s="113"/>
      <c r="I1193" s="113"/>
      <c r="J1193" s="113"/>
      <c r="K1193" s="113"/>
      <c r="L1193" s="113"/>
      <c r="M1193" s="42" t="s">
        <v>999</v>
      </c>
    </row>
    <row r="1194" spans="1:13" s="89" customFormat="1" x14ac:dyDescent="0.2">
      <c r="A1194" s="43" t="s">
        <v>557</v>
      </c>
      <c r="B1194" s="111">
        <v>488029.73499999999</v>
      </c>
      <c r="C1194" s="111">
        <v>3201577.1570000001</v>
      </c>
      <c r="D1194" s="111">
        <v>497387.62099999998</v>
      </c>
      <c r="E1194" s="111">
        <v>3698964.7790000001</v>
      </c>
      <c r="F1194" s="111">
        <v>536359.375</v>
      </c>
      <c r="G1194" s="111">
        <v>4293481.5460000001</v>
      </c>
      <c r="H1194" s="112">
        <f>H1195+H1196</f>
        <v>100</v>
      </c>
      <c r="I1194" s="112">
        <f>I1195+I1196</f>
        <v>100</v>
      </c>
      <c r="J1194" s="105">
        <f t="shared" ref="J1194:J1199" si="218">D1194/B1194*100</f>
        <v>101.91748275338182</v>
      </c>
      <c r="K1194" s="105">
        <f t="shared" ref="K1194:L1199" si="219">D1194/F1194*100</f>
        <v>92.734022035132696</v>
      </c>
      <c r="L1194" s="105">
        <f t="shared" si="219"/>
        <v>86.153037793911608</v>
      </c>
      <c r="M1194" s="43" t="s">
        <v>558</v>
      </c>
    </row>
    <row r="1195" spans="1:13" s="89" customFormat="1" x14ac:dyDescent="0.2">
      <c r="A1195" s="47" t="s">
        <v>564</v>
      </c>
      <c r="B1195" s="111">
        <v>483169.25</v>
      </c>
      <c r="C1195" s="111">
        <v>3142491.8450000002</v>
      </c>
      <c r="D1195" s="111">
        <v>494015.25</v>
      </c>
      <c r="E1195" s="111">
        <v>3636507.0950000002</v>
      </c>
      <c r="F1195" s="111">
        <v>524330.41899999999</v>
      </c>
      <c r="G1195" s="111">
        <v>4181546.7710000002</v>
      </c>
      <c r="H1195" s="112">
        <f>D1195/D1194*100</f>
        <v>99.321983326963419</v>
      </c>
      <c r="I1195" s="112">
        <f>E1195/E1194*100</f>
        <v>98.311482056963911</v>
      </c>
      <c r="J1195" s="105">
        <f t="shared" si="218"/>
        <v>102.24476205801589</v>
      </c>
      <c r="K1195" s="105">
        <f t="shared" si="219"/>
        <v>94.218308169528498</v>
      </c>
      <c r="L1195" s="105">
        <f t="shared" si="219"/>
        <v>86.965596563932351</v>
      </c>
      <c r="M1195" s="47" t="s">
        <v>832</v>
      </c>
    </row>
    <row r="1196" spans="1:13" s="89" customFormat="1" x14ac:dyDescent="0.2">
      <c r="A1196" s="47" t="s">
        <v>565</v>
      </c>
      <c r="B1196" s="111">
        <v>4860.4849999999997</v>
      </c>
      <c r="C1196" s="111">
        <v>59085.311999999998</v>
      </c>
      <c r="D1196" s="111">
        <v>3372.3710000000001</v>
      </c>
      <c r="E1196" s="111">
        <v>62457.684000000001</v>
      </c>
      <c r="F1196" s="111">
        <v>12028.956</v>
      </c>
      <c r="G1196" s="111">
        <v>111934.77499999999</v>
      </c>
      <c r="H1196" s="112">
        <f>D1196/D1194*100</f>
        <v>0.67801667303658131</v>
      </c>
      <c r="I1196" s="112">
        <f>E1196/E1194*100</f>
        <v>1.688517943036083</v>
      </c>
      <c r="J1196" s="105">
        <f t="shared" si="218"/>
        <v>69.383425728090927</v>
      </c>
      <c r="K1196" s="105">
        <f t="shared" si="219"/>
        <v>28.035442144771334</v>
      </c>
      <c r="L1196" s="105">
        <f t="shared" si="219"/>
        <v>55.798284313342307</v>
      </c>
      <c r="M1196" s="47" t="s">
        <v>565</v>
      </c>
    </row>
    <row r="1197" spans="1:13" s="89" customFormat="1" x14ac:dyDescent="0.2">
      <c r="A1197" s="43" t="s">
        <v>559</v>
      </c>
      <c r="B1197" s="111">
        <v>488029.73499999999</v>
      </c>
      <c r="C1197" s="111">
        <v>3201577.1570000001</v>
      </c>
      <c r="D1197" s="111">
        <v>497387.62099999998</v>
      </c>
      <c r="E1197" s="111">
        <v>3698964.7790000001</v>
      </c>
      <c r="F1197" s="111">
        <v>536359.375</v>
      </c>
      <c r="G1197" s="111">
        <v>4293481.5460000001</v>
      </c>
      <c r="H1197" s="112">
        <f>H1198+H1199</f>
        <v>100</v>
      </c>
      <c r="I1197" s="112">
        <f>I1198+I1199</f>
        <v>100</v>
      </c>
      <c r="J1197" s="105">
        <f t="shared" si="218"/>
        <v>101.91748275338182</v>
      </c>
      <c r="K1197" s="105">
        <f t="shared" si="219"/>
        <v>92.734022035132696</v>
      </c>
      <c r="L1197" s="105">
        <f t="shared" si="219"/>
        <v>86.153037793911608</v>
      </c>
      <c r="M1197" s="43" t="s">
        <v>560</v>
      </c>
    </row>
    <row r="1198" spans="1:13" s="89" customFormat="1" x14ac:dyDescent="0.2">
      <c r="A1198" s="47" t="s">
        <v>566</v>
      </c>
      <c r="B1198" s="111">
        <v>2204.2150000000001</v>
      </c>
      <c r="C1198" s="111">
        <v>9458.0329999999994</v>
      </c>
      <c r="D1198" s="111">
        <v>922.88699999999994</v>
      </c>
      <c r="E1198" s="111">
        <v>10380.921</v>
      </c>
      <c r="F1198" s="111">
        <v>1014.5410000000001</v>
      </c>
      <c r="G1198" s="111">
        <v>10495.465</v>
      </c>
      <c r="H1198" s="112">
        <f>D1198/D1197*100</f>
        <v>0.18554683732267635</v>
      </c>
      <c r="I1198" s="112">
        <f>E1198/E1197*100</f>
        <v>0.28064395365252542</v>
      </c>
      <c r="J1198" s="105">
        <f t="shared" si="218"/>
        <v>41.869191526234957</v>
      </c>
      <c r="K1198" s="105">
        <f t="shared" si="219"/>
        <v>90.965963918658773</v>
      </c>
      <c r="L1198" s="105">
        <f t="shared" si="219"/>
        <v>98.908633395471284</v>
      </c>
      <c r="M1198" s="47" t="s">
        <v>566</v>
      </c>
    </row>
    <row r="1199" spans="1:13" s="89" customFormat="1" x14ac:dyDescent="0.2">
      <c r="A1199" s="47" t="s">
        <v>567</v>
      </c>
      <c r="B1199" s="111">
        <v>485825.52</v>
      </c>
      <c r="C1199" s="111">
        <v>3192119.1239999998</v>
      </c>
      <c r="D1199" s="111">
        <v>496464.734</v>
      </c>
      <c r="E1199" s="111">
        <v>3688583.858</v>
      </c>
      <c r="F1199" s="111">
        <v>535344.83400000003</v>
      </c>
      <c r="G1199" s="111">
        <v>4282986.0820000004</v>
      </c>
      <c r="H1199" s="112">
        <f>D1199/D1197*100</f>
        <v>99.814453162677324</v>
      </c>
      <c r="I1199" s="112">
        <f>E1199/E1197*100</f>
        <v>99.719356046347471</v>
      </c>
      <c r="J1199" s="105">
        <f t="shared" si="218"/>
        <v>102.18992489320033</v>
      </c>
      <c r="K1199" s="105">
        <f t="shared" si="219"/>
        <v>92.737372711809897</v>
      </c>
      <c r="L1199" s="105">
        <f t="shared" si="219"/>
        <v>86.121780164122413</v>
      </c>
      <c r="M1199" s="47" t="s">
        <v>833</v>
      </c>
    </row>
    <row r="1200" spans="1:13" s="89" customFormat="1" ht="22.5" x14ac:dyDescent="0.2">
      <c r="A1200" s="42" t="s">
        <v>733</v>
      </c>
      <c r="B1200" s="111"/>
      <c r="C1200" s="111"/>
      <c r="D1200" s="111"/>
      <c r="E1200" s="111"/>
      <c r="F1200" s="111"/>
      <c r="G1200" s="111"/>
      <c r="H1200" s="113"/>
      <c r="I1200" s="113"/>
      <c r="J1200" s="113"/>
      <c r="K1200" s="113"/>
      <c r="L1200" s="113"/>
      <c r="M1200" s="42" t="s">
        <v>1000</v>
      </c>
    </row>
    <row r="1201" spans="1:13" s="89" customFormat="1" x14ac:dyDescent="0.2">
      <c r="A1201" s="43" t="s">
        <v>557</v>
      </c>
      <c r="B1201" s="111">
        <v>3538.3220000000001</v>
      </c>
      <c r="C1201" s="111">
        <v>31300.946</v>
      </c>
      <c r="D1201" s="111">
        <v>3634.386</v>
      </c>
      <c r="E1201" s="111">
        <v>34935.332999999999</v>
      </c>
      <c r="F1201" s="111">
        <v>4670.9409999999998</v>
      </c>
      <c r="G1201" s="111">
        <v>36569.71</v>
      </c>
      <c r="H1201" s="112">
        <f>H1202+H1203</f>
        <v>100</v>
      </c>
      <c r="I1201" s="112">
        <f>I1202+I1203</f>
        <v>100</v>
      </c>
      <c r="J1201" s="105">
        <f t="shared" ref="J1201:J1206" si="220">D1201/B1201*100</f>
        <v>102.71495923774037</v>
      </c>
      <c r="K1201" s="105">
        <f t="shared" ref="K1201:L1206" si="221">D1201/F1201*100</f>
        <v>77.808433033086914</v>
      </c>
      <c r="L1201" s="105">
        <f t="shared" si="221"/>
        <v>95.530790372688216</v>
      </c>
      <c r="M1201" s="43" t="s">
        <v>558</v>
      </c>
    </row>
    <row r="1202" spans="1:13" s="89" customFormat="1" x14ac:dyDescent="0.2">
      <c r="A1202" s="47" t="s">
        <v>564</v>
      </c>
      <c r="B1202" s="111">
        <v>3052.1550000000002</v>
      </c>
      <c r="C1202" s="111">
        <v>22781.018</v>
      </c>
      <c r="D1202" s="111">
        <v>2983.7489999999998</v>
      </c>
      <c r="E1202" s="111">
        <v>25764.767</v>
      </c>
      <c r="F1202" s="111">
        <v>3124.797</v>
      </c>
      <c r="G1202" s="111">
        <v>26149.064999999999</v>
      </c>
      <c r="H1202" s="112">
        <f>D1202/D1201*100</f>
        <v>82.097746359357529</v>
      </c>
      <c r="I1202" s="112">
        <f>E1202/E1201*100</f>
        <v>73.749882389842966</v>
      </c>
      <c r="J1202" s="105">
        <f t="shared" si="220"/>
        <v>97.758763889776219</v>
      </c>
      <c r="K1202" s="105">
        <f t="shared" si="221"/>
        <v>95.486170781653968</v>
      </c>
      <c r="L1202" s="105">
        <f t="shared" si="221"/>
        <v>98.53035663034224</v>
      </c>
      <c r="M1202" s="47" t="s">
        <v>832</v>
      </c>
    </row>
    <row r="1203" spans="1:13" s="89" customFormat="1" x14ac:dyDescent="0.2">
      <c r="A1203" s="47" t="s">
        <v>565</v>
      </c>
      <c r="B1203" s="111">
        <v>486.16699999999997</v>
      </c>
      <c r="C1203" s="111">
        <v>8519.9279999999999</v>
      </c>
      <c r="D1203" s="111">
        <v>650.63699999999994</v>
      </c>
      <c r="E1203" s="111">
        <v>9170.5660000000007</v>
      </c>
      <c r="F1203" s="111">
        <v>1546.144</v>
      </c>
      <c r="G1203" s="111">
        <v>10420.645</v>
      </c>
      <c r="H1203" s="112">
        <f>D1203/D1201*100</f>
        <v>17.902253640642463</v>
      </c>
      <c r="I1203" s="112">
        <f>E1203/E1201*100</f>
        <v>26.25011761015703</v>
      </c>
      <c r="J1203" s="105">
        <f t="shared" si="220"/>
        <v>133.82993909500235</v>
      </c>
      <c r="K1203" s="105">
        <f t="shared" si="221"/>
        <v>42.081267980214001</v>
      </c>
      <c r="L1203" s="105">
        <f t="shared" si="221"/>
        <v>88.003823179851153</v>
      </c>
      <c r="M1203" s="47" t="s">
        <v>565</v>
      </c>
    </row>
    <row r="1204" spans="1:13" s="89" customFormat="1" x14ac:dyDescent="0.2">
      <c r="A1204" s="43" t="s">
        <v>559</v>
      </c>
      <c r="B1204" s="111">
        <v>3538.3220000000001</v>
      </c>
      <c r="C1204" s="111">
        <v>31300.946</v>
      </c>
      <c r="D1204" s="111">
        <v>3634.386</v>
      </c>
      <c r="E1204" s="111">
        <v>34935.332999999999</v>
      </c>
      <c r="F1204" s="111">
        <v>4670.9409999999998</v>
      </c>
      <c r="G1204" s="111">
        <v>36569.71</v>
      </c>
      <c r="H1204" s="112">
        <f>H1205+H1206</f>
        <v>100</v>
      </c>
      <c r="I1204" s="112">
        <f>I1205+I1206</f>
        <v>100.00000000000001</v>
      </c>
      <c r="J1204" s="105">
        <f t="shared" si="220"/>
        <v>102.71495923774037</v>
      </c>
      <c r="K1204" s="105">
        <f t="shared" si="221"/>
        <v>77.808433033086914</v>
      </c>
      <c r="L1204" s="105">
        <f t="shared" si="221"/>
        <v>95.530790372688216</v>
      </c>
      <c r="M1204" s="43" t="s">
        <v>560</v>
      </c>
    </row>
    <row r="1205" spans="1:13" s="89" customFormat="1" x14ac:dyDescent="0.2">
      <c r="A1205" s="47" t="s">
        <v>566</v>
      </c>
      <c r="B1205" s="111">
        <v>749.202</v>
      </c>
      <c r="C1205" s="111">
        <v>5045.2569999999996</v>
      </c>
      <c r="D1205" s="111">
        <v>706.07799999999997</v>
      </c>
      <c r="E1205" s="111">
        <v>5751.3360000000002</v>
      </c>
      <c r="F1205" s="111">
        <v>699.18299999999999</v>
      </c>
      <c r="G1205" s="111">
        <v>6160.4610000000002</v>
      </c>
      <c r="H1205" s="112">
        <f>D1205/D1204*100</f>
        <v>19.427710760497096</v>
      </c>
      <c r="I1205" s="112">
        <f>E1205/E1204*100</f>
        <v>16.462805721645761</v>
      </c>
      <c r="J1205" s="105">
        <f t="shared" si="220"/>
        <v>94.244008958865564</v>
      </c>
      <c r="K1205" s="105">
        <f t="shared" si="221"/>
        <v>100.98615097907128</v>
      </c>
      <c r="L1205" s="105">
        <f t="shared" si="221"/>
        <v>93.358857397198037</v>
      </c>
      <c r="M1205" s="47" t="s">
        <v>566</v>
      </c>
    </row>
    <row r="1206" spans="1:13" s="89" customFormat="1" x14ac:dyDescent="0.2">
      <c r="A1206" s="47" t="s">
        <v>567</v>
      </c>
      <c r="B1206" s="111">
        <v>2789.12</v>
      </c>
      <c r="C1206" s="111">
        <v>26255.688999999998</v>
      </c>
      <c r="D1206" s="111">
        <v>2928.308</v>
      </c>
      <c r="E1206" s="111">
        <v>29183.996999999999</v>
      </c>
      <c r="F1206" s="111">
        <v>3971.7579999999998</v>
      </c>
      <c r="G1206" s="111">
        <v>30409.249</v>
      </c>
      <c r="H1206" s="112">
        <f>D1206/D1204*100</f>
        <v>80.572289239502908</v>
      </c>
      <c r="I1206" s="112">
        <f>E1206/E1204*100</f>
        <v>83.537194278354249</v>
      </c>
      <c r="J1206" s="105">
        <f t="shared" si="220"/>
        <v>104.99039123451124</v>
      </c>
      <c r="K1206" s="105">
        <f t="shared" si="221"/>
        <v>73.728258368208742</v>
      </c>
      <c r="L1206" s="105">
        <f t="shared" si="221"/>
        <v>95.97079164960634</v>
      </c>
      <c r="M1206" s="47" t="s">
        <v>833</v>
      </c>
    </row>
    <row r="1207" spans="1:13" s="89" customFormat="1" x14ac:dyDescent="0.2">
      <c r="A1207" s="42" t="s">
        <v>734</v>
      </c>
      <c r="B1207" s="111"/>
      <c r="C1207" s="111"/>
      <c r="D1207" s="111"/>
      <c r="E1207" s="111"/>
      <c r="F1207" s="111"/>
      <c r="G1207" s="111"/>
      <c r="H1207" s="113"/>
      <c r="I1207" s="113"/>
      <c r="J1207" s="113"/>
      <c r="K1207" s="113"/>
      <c r="L1207" s="113"/>
      <c r="M1207" s="42" t="s">
        <v>1001</v>
      </c>
    </row>
    <row r="1208" spans="1:13" s="89" customFormat="1" x14ac:dyDescent="0.2">
      <c r="A1208" s="43" t="s">
        <v>557</v>
      </c>
      <c r="B1208" s="111">
        <v>3481.6840000000002</v>
      </c>
      <c r="C1208" s="111">
        <v>30706.661</v>
      </c>
      <c r="D1208" s="111">
        <v>3567.8119999999999</v>
      </c>
      <c r="E1208" s="111">
        <v>34274.472999999998</v>
      </c>
      <c r="F1208" s="111">
        <v>4471.4279999999999</v>
      </c>
      <c r="G1208" s="111">
        <v>35049.9</v>
      </c>
      <c r="H1208" s="112">
        <f>H1209+H1210</f>
        <v>100</v>
      </c>
      <c r="I1208" s="112">
        <f>I1209+I1210</f>
        <v>100.00000000000001</v>
      </c>
      <c r="J1208" s="105">
        <f t="shared" ref="J1208:J1213" si="222">D1208/B1208*100</f>
        <v>102.47374546340218</v>
      </c>
      <c r="K1208" s="105">
        <f t="shared" ref="K1208:L1213" si="223">D1208/F1208*100</f>
        <v>79.791332880681523</v>
      </c>
      <c r="L1208" s="105">
        <f t="shared" si="223"/>
        <v>97.787648466900038</v>
      </c>
      <c r="M1208" s="43" t="s">
        <v>558</v>
      </c>
    </row>
    <row r="1209" spans="1:13" s="89" customFormat="1" x14ac:dyDescent="0.2">
      <c r="A1209" s="47" t="s">
        <v>564</v>
      </c>
      <c r="B1209" s="111">
        <v>3051.6959999999999</v>
      </c>
      <c r="C1209" s="111">
        <v>22777.940999999999</v>
      </c>
      <c r="D1209" s="111">
        <v>2983.29</v>
      </c>
      <c r="E1209" s="111">
        <v>25761.231</v>
      </c>
      <c r="F1209" s="111">
        <v>3123.8009999999999</v>
      </c>
      <c r="G1209" s="111">
        <v>26142.216</v>
      </c>
      <c r="H1209" s="112">
        <f>D1209/D1208*100</f>
        <v>83.616793709982474</v>
      </c>
      <c r="I1209" s="112">
        <f>E1209/E1208*100</f>
        <v>75.161567035618617</v>
      </c>
      <c r="J1209" s="105">
        <f t="shared" si="222"/>
        <v>97.758426789562265</v>
      </c>
      <c r="K1209" s="105">
        <f t="shared" si="223"/>
        <v>95.501922177501058</v>
      </c>
      <c r="L1209" s="105">
        <f t="shared" si="223"/>
        <v>98.542644586824622</v>
      </c>
      <c r="M1209" s="47" t="s">
        <v>832</v>
      </c>
    </row>
    <row r="1210" spans="1:13" s="89" customFormat="1" x14ac:dyDescent="0.2">
      <c r="A1210" s="47" t="s">
        <v>565</v>
      </c>
      <c r="B1210" s="111">
        <v>429.988</v>
      </c>
      <c r="C1210" s="111">
        <v>7928.72</v>
      </c>
      <c r="D1210" s="111">
        <v>584.52200000000005</v>
      </c>
      <c r="E1210" s="111">
        <v>8513.2420000000002</v>
      </c>
      <c r="F1210" s="111">
        <v>1347.627</v>
      </c>
      <c r="G1210" s="111">
        <v>8907.6839999999993</v>
      </c>
      <c r="H1210" s="112">
        <f>D1210/D1208*100</f>
        <v>16.383206290017522</v>
      </c>
      <c r="I1210" s="112">
        <f>E1210/E1208*100</f>
        <v>24.838432964381393</v>
      </c>
      <c r="J1210" s="105">
        <f t="shared" si="222"/>
        <v>135.93914248769735</v>
      </c>
      <c r="K1210" s="105">
        <f t="shared" si="223"/>
        <v>43.374168074697231</v>
      </c>
      <c r="L1210" s="105">
        <f t="shared" si="223"/>
        <v>95.57189051609825</v>
      </c>
      <c r="M1210" s="47" t="s">
        <v>565</v>
      </c>
    </row>
    <row r="1211" spans="1:13" s="89" customFormat="1" x14ac:dyDescent="0.2">
      <c r="A1211" s="43" t="s">
        <v>559</v>
      </c>
      <c r="B1211" s="111">
        <v>3481.6840000000002</v>
      </c>
      <c r="C1211" s="111">
        <v>30706.661</v>
      </c>
      <c r="D1211" s="111">
        <v>3567.8119999999999</v>
      </c>
      <c r="E1211" s="111">
        <v>34274.472999999998</v>
      </c>
      <c r="F1211" s="111">
        <v>4471.4279999999999</v>
      </c>
      <c r="G1211" s="111">
        <v>35049.9</v>
      </c>
      <c r="H1211" s="112">
        <f>H1212+H1213</f>
        <v>100.00000000000001</v>
      </c>
      <c r="I1211" s="112">
        <f>I1212+I1213</f>
        <v>99.999997082376723</v>
      </c>
      <c r="J1211" s="105">
        <f t="shared" si="222"/>
        <v>102.47374546340218</v>
      </c>
      <c r="K1211" s="105">
        <f t="shared" si="223"/>
        <v>79.791332880681523</v>
      </c>
      <c r="L1211" s="105">
        <f t="shared" si="223"/>
        <v>97.787648466900038</v>
      </c>
      <c r="M1211" s="43" t="s">
        <v>560</v>
      </c>
    </row>
    <row r="1212" spans="1:13" s="89" customFormat="1" x14ac:dyDescent="0.2">
      <c r="A1212" s="47" t="s">
        <v>566</v>
      </c>
      <c r="B1212" s="111">
        <v>748.12199999999996</v>
      </c>
      <c r="C1212" s="111">
        <v>5039.1570000000002</v>
      </c>
      <c r="D1212" s="111">
        <v>704.15499999999997</v>
      </c>
      <c r="E1212" s="111">
        <v>5743.3119999999999</v>
      </c>
      <c r="F1212" s="111">
        <v>699.18299999999999</v>
      </c>
      <c r="G1212" s="111">
        <v>6156.2309999999998</v>
      </c>
      <c r="H1212" s="112">
        <f>D1212/D1211*100</f>
        <v>19.736325792950975</v>
      </c>
      <c r="I1212" s="112">
        <f>E1212/E1211*100</f>
        <v>16.756820739446525</v>
      </c>
      <c r="J1212" s="105">
        <f t="shared" si="222"/>
        <v>94.123017368824861</v>
      </c>
      <c r="K1212" s="105">
        <f t="shared" si="223"/>
        <v>100.71111568788143</v>
      </c>
      <c r="L1212" s="105">
        <f t="shared" si="223"/>
        <v>93.292665593607509</v>
      </c>
      <c r="M1212" s="47" t="s">
        <v>566</v>
      </c>
    </row>
    <row r="1213" spans="1:13" s="89" customFormat="1" x14ac:dyDescent="0.2">
      <c r="A1213" s="47" t="s">
        <v>567</v>
      </c>
      <c r="B1213" s="111">
        <v>2733.5619999999999</v>
      </c>
      <c r="C1213" s="111">
        <v>25667.503000000001</v>
      </c>
      <c r="D1213" s="111">
        <v>2863.6570000000002</v>
      </c>
      <c r="E1213" s="111">
        <v>28531.16</v>
      </c>
      <c r="F1213" s="111">
        <v>3772.2449999999999</v>
      </c>
      <c r="G1213" s="111">
        <v>28893.669000000002</v>
      </c>
      <c r="H1213" s="112">
        <f>D1213/D1211*100</f>
        <v>80.263674207049036</v>
      </c>
      <c r="I1213" s="112">
        <f>E1213/E1211*100</f>
        <v>83.243176342930198</v>
      </c>
      <c r="J1213" s="105">
        <f t="shared" si="222"/>
        <v>104.75917502511376</v>
      </c>
      <c r="K1213" s="105">
        <f t="shared" si="223"/>
        <v>75.913865615833558</v>
      </c>
      <c r="L1213" s="105">
        <f t="shared" si="223"/>
        <v>98.745368751888165</v>
      </c>
      <c r="M1213" s="47" t="s">
        <v>833</v>
      </c>
    </row>
    <row r="1214" spans="1:13" s="89" customFormat="1" x14ac:dyDescent="0.2">
      <c r="A1214" s="42" t="s">
        <v>735</v>
      </c>
      <c r="B1214" s="111"/>
      <c r="C1214" s="111"/>
      <c r="D1214" s="111"/>
      <c r="E1214" s="111"/>
      <c r="F1214" s="111"/>
      <c r="G1214" s="111"/>
      <c r="H1214" s="113"/>
      <c r="I1214" s="113"/>
      <c r="J1214" s="113"/>
      <c r="K1214" s="113"/>
      <c r="L1214" s="113"/>
      <c r="M1214" s="42" t="s">
        <v>1002</v>
      </c>
    </row>
    <row r="1215" spans="1:13" s="89" customFormat="1" x14ac:dyDescent="0.2">
      <c r="A1215" s="43" t="s">
        <v>557</v>
      </c>
      <c r="B1215" s="111">
        <v>1901.8130000000001</v>
      </c>
      <c r="C1215" s="111">
        <v>12864.941999999999</v>
      </c>
      <c r="D1215" s="111">
        <v>1971.1079999999999</v>
      </c>
      <c r="E1215" s="111">
        <v>14836.05</v>
      </c>
      <c r="F1215" s="111">
        <v>2571.9470000000001</v>
      </c>
      <c r="G1215" s="111">
        <v>17113.484</v>
      </c>
      <c r="H1215" s="112">
        <f>H1216+H1217</f>
        <v>100</v>
      </c>
      <c r="I1215" s="112">
        <f>I1216+I1217</f>
        <v>100</v>
      </c>
      <c r="J1215" s="105">
        <f>D1215/B1215*100</f>
        <v>103.64362847451352</v>
      </c>
      <c r="K1215" s="105">
        <f>D1215/F1215*100</f>
        <v>76.638748776704958</v>
      </c>
      <c r="L1215" s="105">
        <f>E1215/G1215*100</f>
        <v>86.692166247387135</v>
      </c>
      <c r="M1215" s="43" t="s">
        <v>558</v>
      </c>
    </row>
    <row r="1216" spans="1:13" s="89" customFormat="1" x14ac:dyDescent="0.2">
      <c r="A1216" s="47" t="s">
        <v>564</v>
      </c>
      <c r="B1216" s="111">
        <v>1901.8119999999999</v>
      </c>
      <c r="C1216" s="111">
        <v>12864.915999999999</v>
      </c>
      <c r="D1216" s="111">
        <v>1971.1079999999999</v>
      </c>
      <c r="E1216" s="111">
        <v>14836.023999999999</v>
      </c>
      <c r="F1216" s="111">
        <v>2571.9470000000001</v>
      </c>
      <c r="G1216" s="111">
        <v>17113.481</v>
      </c>
      <c r="H1216" s="112">
        <f>D1216/D1215*100</f>
        <v>100</v>
      </c>
      <c r="I1216" s="112">
        <f>E1216/E1215*100</f>
        <v>99.999824751197252</v>
      </c>
      <c r="J1216" s="105">
        <f>D1216/B1216*100</f>
        <v>103.64368297181845</v>
      </c>
      <c r="K1216" s="105">
        <f>D1216/F1216*100</f>
        <v>76.638748776704958</v>
      </c>
      <c r="L1216" s="105">
        <f>E1216/G1216*100</f>
        <v>86.692029517548193</v>
      </c>
      <c r="M1216" s="47" t="s">
        <v>832</v>
      </c>
    </row>
    <row r="1217" spans="1:13" s="89" customFormat="1" x14ac:dyDescent="0.2">
      <c r="A1217" s="47" t="s">
        <v>565</v>
      </c>
      <c r="B1217" s="111">
        <v>1E-3</v>
      </c>
      <c r="C1217" s="111">
        <v>2.5999999999999999E-2</v>
      </c>
      <c r="D1217" s="111">
        <v>0</v>
      </c>
      <c r="E1217" s="111">
        <v>2.5999999999999999E-2</v>
      </c>
      <c r="F1217" s="111">
        <v>0</v>
      </c>
      <c r="G1217" s="111">
        <v>2E-3</v>
      </c>
      <c r="H1217" s="112">
        <f>D1217/D1215*100</f>
        <v>0</v>
      </c>
      <c r="I1217" s="112">
        <f>E1217/E1215*100</f>
        <v>1.7524880274736199E-4</v>
      </c>
      <c r="J1217" s="105">
        <f>D1217/B1217*100</f>
        <v>0</v>
      </c>
      <c r="K1217" s="105">
        <v>0</v>
      </c>
      <c r="L1217" s="106"/>
      <c r="M1217" s="47" t="s">
        <v>565</v>
      </c>
    </row>
    <row r="1218" spans="1:13" s="89" customFormat="1" x14ac:dyDescent="0.2">
      <c r="A1218" s="43" t="s">
        <v>559</v>
      </c>
      <c r="B1218" s="111">
        <v>1901.8130000000001</v>
      </c>
      <c r="C1218" s="111">
        <v>12864.941999999999</v>
      </c>
      <c r="D1218" s="111">
        <v>1971.1079999999999</v>
      </c>
      <c r="E1218" s="111">
        <v>14836.05</v>
      </c>
      <c r="F1218" s="111">
        <v>2571.9470000000001</v>
      </c>
      <c r="G1218" s="111">
        <v>17113.484</v>
      </c>
      <c r="H1218" s="112">
        <f>H1219+H1220</f>
        <v>100</v>
      </c>
      <c r="I1218" s="112">
        <f>I1219+I1220</f>
        <v>100</v>
      </c>
      <c r="J1218" s="105">
        <f>D1218/B1218*100</f>
        <v>103.64362847451352</v>
      </c>
      <c r="K1218" s="105">
        <f>D1218/F1218*100</f>
        <v>76.638748776704958</v>
      </c>
      <c r="L1218" s="105">
        <f>E1218/G1218*100</f>
        <v>86.692166247387135</v>
      </c>
      <c r="M1218" s="43" t="s">
        <v>560</v>
      </c>
    </row>
    <row r="1219" spans="1:13" s="89" customFormat="1" x14ac:dyDescent="0.2">
      <c r="A1219" s="47" t="s">
        <v>566</v>
      </c>
      <c r="B1219" s="111">
        <v>0</v>
      </c>
      <c r="C1219" s="111">
        <v>0</v>
      </c>
      <c r="D1219" s="111">
        <v>0</v>
      </c>
      <c r="E1219" s="111">
        <v>0</v>
      </c>
      <c r="F1219" s="111">
        <v>0</v>
      </c>
      <c r="G1219" s="111">
        <v>0</v>
      </c>
      <c r="H1219" s="112">
        <f>D1219/D1218*100</f>
        <v>0</v>
      </c>
      <c r="I1219" s="112">
        <f>E1219/E1218*100</f>
        <v>0</v>
      </c>
      <c r="J1219" s="105">
        <v>0</v>
      </c>
      <c r="K1219" s="105">
        <v>0</v>
      </c>
      <c r="L1219" s="105">
        <v>0</v>
      </c>
      <c r="M1219" s="47" t="s">
        <v>566</v>
      </c>
    </row>
    <row r="1220" spans="1:13" s="89" customFormat="1" x14ac:dyDescent="0.2">
      <c r="A1220" s="47" t="s">
        <v>567</v>
      </c>
      <c r="B1220" s="111">
        <v>1901.8130000000001</v>
      </c>
      <c r="C1220" s="111">
        <v>12864.941999999999</v>
      </c>
      <c r="D1220" s="111">
        <v>1971.1079999999999</v>
      </c>
      <c r="E1220" s="111">
        <v>14836.05</v>
      </c>
      <c r="F1220" s="111">
        <v>2571.9470000000001</v>
      </c>
      <c r="G1220" s="111">
        <v>17113.484</v>
      </c>
      <c r="H1220" s="112">
        <f>D1220/D1218*100</f>
        <v>100</v>
      </c>
      <c r="I1220" s="112">
        <f>E1220/E1218*100</f>
        <v>100</v>
      </c>
      <c r="J1220" s="105">
        <f>D1220/B1220*100</f>
        <v>103.64362847451352</v>
      </c>
      <c r="K1220" s="105">
        <f>D1220/F1220*100</f>
        <v>76.638748776704958</v>
      </c>
      <c r="L1220" s="105">
        <f>E1220/G1220*100</f>
        <v>86.692166247387135</v>
      </c>
      <c r="M1220" s="47" t="s">
        <v>833</v>
      </c>
    </row>
    <row r="1221" spans="1:13" s="89" customFormat="1" x14ac:dyDescent="0.2">
      <c r="A1221" s="42" t="s">
        <v>736</v>
      </c>
      <c r="B1221" s="111"/>
      <c r="C1221" s="111"/>
      <c r="D1221" s="111"/>
      <c r="E1221" s="111"/>
      <c r="F1221" s="111"/>
      <c r="G1221" s="111"/>
      <c r="H1221" s="113"/>
      <c r="I1221" s="113"/>
      <c r="J1221" s="113"/>
      <c r="K1221" s="113"/>
      <c r="L1221" s="113"/>
      <c r="M1221" s="42" t="s">
        <v>1003</v>
      </c>
    </row>
    <row r="1222" spans="1:13" s="89" customFormat="1" x14ac:dyDescent="0.2">
      <c r="A1222" s="43" t="s">
        <v>557</v>
      </c>
      <c r="B1222" s="111">
        <v>183846.74900000001</v>
      </c>
      <c r="C1222" s="111">
        <v>1062281.247</v>
      </c>
      <c r="D1222" s="111">
        <v>173500.527</v>
      </c>
      <c r="E1222" s="111">
        <v>1235781.7749999999</v>
      </c>
      <c r="F1222" s="111">
        <v>138150.31200000001</v>
      </c>
      <c r="G1222" s="111">
        <v>1183272.888</v>
      </c>
      <c r="H1222" s="112">
        <f>H1223+H1224</f>
        <v>100</v>
      </c>
      <c r="I1222" s="112">
        <f>I1223+I1224</f>
        <v>100.00000000000001</v>
      </c>
      <c r="J1222" s="105">
        <f t="shared" ref="J1222:J1227" si="224">D1222/B1222*100</f>
        <v>94.372366084101927</v>
      </c>
      <c r="K1222" s="105">
        <f t="shared" ref="K1222:L1227" si="225">D1222/F1222*100</f>
        <v>125.58822668456948</v>
      </c>
      <c r="L1222" s="105">
        <f t="shared" si="225"/>
        <v>104.43759740736998</v>
      </c>
      <c r="M1222" s="43" t="s">
        <v>558</v>
      </c>
    </row>
    <row r="1223" spans="1:13" s="89" customFormat="1" x14ac:dyDescent="0.2">
      <c r="A1223" s="47" t="s">
        <v>564</v>
      </c>
      <c r="B1223" s="111">
        <v>183421.91699999999</v>
      </c>
      <c r="C1223" s="111">
        <v>1058790.425</v>
      </c>
      <c r="D1223" s="111">
        <v>173135.91699999999</v>
      </c>
      <c r="E1223" s="111">
        <v>1231926.3430000001</v>
      </c>
      <c r="F1223" s="111">
        <v>137455.66800000001</v>
      </c>
      <c r="G1223" s="111">
        <v>1176308.0120000001</v>
      </c>
      <c r="H1223" s="112">
        <f>D1223/D1222*100</f>
        <v>99.789850782412898</v>
      </c>
      <c r="I1223" s="112">
        <f>E1223/E1222*100</f>
        <v>99.688016761697284</v>
      </c>
      <c r="J1223" s="105">
        <f t="shared" si="224"/>
        <v>94.392164159967862</v>
      </c>
      <c r="K1223" s="105">
        <f t="shared" si="225"/>
        <v>125.95764112106312</v>
      </c>
      <c r="L1223" s="105">
        <f t="shared" si="225"/>
        <v>104.72821152560508</v>
      </c>
      <c r="M1223" s="47" t="s">
        <v>832</v>
      </c>
    </row>
    <row r="1224" spans="1:13" s="89" customFormat="1" x14ac:dyDescent="0.2">
      <c r="A1224" s="47" t="s">
        <v>565</v>
      </c>
      <c r="B1224" s="111">
        <v>424.83199999999999</v>
      </c>
      <c r="C1224" s="111">
        <v>3490.8220000000001</v>
      </c>
      <c r="D1224" s="111">
        <v>364.61</v>
      </c>
      <c r="E1224" s="111">
        <v>3855.4319999999998</v>
      </c>
      <c r="F1224" s="111">
        <v>694.64400000000001</v>
      </c>
      <c r="G1224" s="111">
        <v>6964.8760000000002</v>
      </c>
      <c r="H1224" s="112">
        <f>D1224/D1222*100</f>
        <v>0.21014921758710278</v>
      </c>
      <c r="I1224" s="112">
        <f>E1224/E1222*100</f>
        <v>0.3119832383027335</v>
      </c>
      <c r="J1224" s="105">
        <f t="shared" si="224"/>
        <v>85.824514160891837</v>
      </c>
      <c r="K1224" s="105">
        <f t="shared" si="225"/>
        <v>52.48875683083709</v>
      </c>
      <c r="L1224" s="105">
        <f t="shared" si="225"/>
        <v>55.355357367453486</v>
      </c>
      <c r="M1224" s="47" t="s">
        <v>565</v>
      </c>
    </row>
    <row r="1225" spans="1:13" s="89" customFormat="1" x14ac:dyDescent="0.2">
      <c r="A1225" s="43" t="s">
        <v>559</v>
      </c>
      <c r="B1225" s="111">
        <v>183846.74900000001</v>
      </c>
      <c r="C1225" s="111">
        <v>1062281.247</v>
      </c>
      <c r="D1225" s="111">
        <v>173500.527</v>
      </c>
      <c r="E1225" s="111">
        <v>1235781.7749999999</v>
      </c>
      <c r="F1225" s="111">
        <v>138150.31200000001</v>
      </c>
      <c r="G1225" s="111">
        <v>1183272.888</v>
      </c>
      <c r="H1225" s="112">
        <f>H1226+H1227</f>
        <v>100.00000000000001</v>
      </c>
      <c r="I1225" s="112">
        <f>I1226+I1227</f>
        <v>100</v>
      </c>
      <c r="J1225" s="105">
        <f t="shared" si="224"/>
        <v>94.372366084101927</v>
      </c>
      <c r="K1225" s="105">
        <f t="shared" si="225"/>
        <v>125.58822668456948</v>
      </c>
      <c r="L1225" s="105">
        <f t="shared" si="225"/>
        <v>104.43759740736998</v>
      </c>
      <c r="M1225" s="43" t="s">
        <v>560</v>
      </c>
    </row>
    <row r="1226" spans="1:13" s="89" customFormat="1" x14ac:dyDescent="0.2">
      <c r="A1226" s="47" t="s">
        <v>566</v>
      </c>
      <c r="B1226" s="111">
        <v>241.535</v>
      </c>
      <c r="C1226" s="111">
        <v>1355.672</v>
      </c>
      <c r="D1226" s="111">
        <v>201.65</v>
      </c>
      <c r="E1226" s="111">
        <v>1557.3219999999999</v>
      </c>
      <c r="F1226" s="111">
        <v>150.13999999999999</v>
      </c>
      <c r="G1226" s="111">
        <v>1493.1690000000001</v>
      </c>
      <c r="H1226" s="112">
        <f>D1226/D1225*100</f>
        <v>0.11622443083414957</v>
      </c>
      <c r="I1226" s="112">
        <f>E1226/E1225*100</f>
        <v>0.12601917518972958</v>
      </c>
      <c r="J1226" s="105">
        <f t="shared" si="224"/>
        <v>83.486865257623123</v>
      </c>
      <c r="K1226" s="105">
        <f t="shared" si="225"/>
        <v>134.30797921939526</v>
      </c>
      <c r="L1226" s="105">
        <f t="shared" si="225"/>
        <v>104.29643262082186</v>
      </c>
      <c r="M1226" s="47" t="s">
        <v>566</v>
      </c>
    </row>
    <row r="1227" spans="1:13" s="89" customFormat="1" x14ac:dyDescent="0.2">
      <c r="A1227" s="47" t="s">
        <v>567</v>
      </c>
      <c r="B1227" s="111">
        <v>183605.21400000001</v>
      </c>
      <c r="C1227" s="111">
        <v>1060925.575</v>
      </c>
      <c r="D1227" s="111">
        <v>173298.87700000001</v>
      </c>
      <c r="E1227" s="111">
        <v>1234224.453</v>
      </c>
      <c r="F1227" s="111">
        <v>138000.17199999999</v>
      </c>
      <c r="G1227" s="111">
        <v>1181779.72</v>
      </c>
      <c r="H1227" s="112">
        <f>D1227/D1225*100</f>
        <v>99.883775569165863</v>
      </c>
      <c r="I1227" s="112">
        <f>E1227/E1225*100</f>
        <v>99.873980824810275</v>
      </c>
      <c r="J1227" s="105">
        <f t="shared" si="224"/>
        <v>94.386686099230275</v>
      </c>
      <c r="K1227" s="105">
        <f t="shared" si="225"/>
        <v>125.57873985838222</v>
      </c>
      <c r="L1227" s="105">
        <f t="shared" si="225"/>
        <v>104.43777567954882</v>
      </c>
      <c r="M1227" s="47" t="s">
        <v>833</v>
      </c>
    </row>
    <row r="1228" spans="1:13" s="89" customFormat="1" ht="22.5" x14ac:dyDescent="0.2">
      <c r="A1228" s="42" t="s">
        <v>737</v>
      </c>
      <c r="B1228" s="111"/>
      <c r="C1228" s="111"/>
      <c r="D1228" s="111"/>
      <c r="E1228" s="111"/>
      <c r="F1228" s="111"/>
      <c r="G1228" s="111"/>
      <c r="H1228" s="113"/>
      <c r="I1228" s="113"/>
      <c r="J1228" s="113"/>
      <c r="K1228" s="113"/>
      <c r="L1228" s="113"/>
      <c r="M1228" s="42" t="s">
        <v>1004</v>
      </c>
    </row>
    <row r="1229" spans="1:13" s="89" customFormat="1" x14ac:dyDescent="0.2">
      <c r="A1229" s="43" t="s">
        <v>557</v>
      </c>
      <c r="B1229" s="111">
        <v>103260.02099999999</v>
      </c>
      <c r="C1229" s="111">
        <v>730328.69900000002</v>
      </c>
      <c r="D1229" s="111">
        <v>97449.671000000002</v>
      </c>
      <c r="E1229" s="111">
        <v>827778.36899999995</v>
      </c>
      <c r="F1229" s="111">
        <v>107179.034</v>
      </c>
      <c r="G1229" s="111">
        <v>780260.02899999998</v>
      </c>
      <c r="H1229" s="112">
        <f>H1230+H1231</f>
        <v>100</v>
      </c>
      <c r="I1229" s="112">
        <f>I1230+I1231</f>
        <v>100</v>
      </c>
      <c r="J1229" s="105">
        <f t="shared" ref="J1229:J1234" si="226">D1229/B1229*100</f>
        <v>94.373088496660301</v>
      </c>
      <c r="K1229" s="105">
        <f t="shared" ref="K1229:L1232" si="227">D1229/F1229*100</f>
        <v>90.922326282582461</v>
      </c>
      <c r="L1229" s="105">
        <f t="shared" si="227"/>
        <v>106.09006462382811</v>
      </c>
      <c r="M1229" s="43" t="s">
        <v>558</v>
      </c>
    </row>
    <row r="1230" spans="1:13" s="89" customFormat="1" x14ac:dyDescent="0.2">
      <c r="A1230" s="47" t="s">
        <v>564</v>
      </c>
      <c r="B1230" s="111">
        <v>91698.167000000001</v>
      </c>
      <c r="C1230" s="111">
        <v>648531.41200000001</v>
      </c>
      <c r="D1230" s="111">
        <v>87701.167000000001</v>
      </c>
      <c r="E1230" s="111">
        <v>736232.57799999998</v>
      </c>
      <c r="F1230" s="111">
        <v>97075.248999999996</v>
      </c>
      <c r="G1230" s="111">
        <v>710474.24100000004</v>
      </c>
      <c r="H1230" s="112">
        <f>D1230/D1229*100</f>
        <v>89.996370536746099</v>
      </c>
      <c r="I1230" s="112">
        <f>E1230/E1229*100</f>
        <v>88.940784824977712</v>
      </c>
      <c r="J1230" s="105">
        <f t="shared" si="226"/>
        <v>95.641134244264663</v>
      </c>
      <c r="K1230" s="105">
        <f t="shared" si="227"/>
        <v>90.343489100913871</v>
      </c>
      <c r="L1230" s="105">
        <f t="shared" si="227"/>
        <v>103.62551314509936</v>
      </c>
      <c r="M1230" s="47" t="s">
        <v>832</v>
      </c>
    </row>
    <row r="1231" spans="1:13" s="89" customFormat="1" x14ac:dyDescent="0.2">
      <c r="A1231" s="47" t="s">
        <v>565</v>
      </c>
      <c r="B1231" s="111">
        <v>11561.855</v>
      </c>
      <c r="C1231" s="111">
        <v>81797.286999999997</v>
      </c>
      <c r="D1231" s="111">
        <v>9748.5040000000008</v>
      </c>
      <c r="E1231" s="111">
        <v>91545.790999999997</v>
      </c>
      <c r="F1231" s="111">
        <v>10103.785</v>
      </c>
      <c r="G1231" s="111">
        <v>69785.788</v>
      </c>
      <c r="H1231" s="112">
        <f>D1231/D1229*100</f>
        <v>10.003629463253908</v>
      </c>
      <c r="I1231" s="112">
        <f>E1231/E1229*100</f>
        <v>11.05921517502229</v>
      </c>
      <c r="J1231" s="105">
        <f t="shared" si="226"/>
        <v>84.316089416447454</v>
      </c>
      <c r="K1231" s="105">
        <f t="shared" si="227"/>
        <v>96.483684084726676</v>
      </c>
      <c r="L1231" s="105">
        <f t="shared" si="227"/>
        <v>131.18113819965748</v>
      </c>
      <c r="M1231" s="47" t="s">
        <v>565</v>
      </c>
    </row>
    <row r="1232" spans="1:13" s="89" customFormat="1" x14ac:dyDescent="0.2">
      <c r="A1232" s="43" t="s">
        <v>559</v>
      </c>
      <c r="B1232" s="111">
        <v>103260.02099999999</v>
      </c>
      <c r="C1232" s="111">
        <v>730328.69900000002</v>
      </c>
      <c r="D1232" s="111">
        <v>97449.671000000002</v>
      </c>
      <c r="E1232" s="111">
        <v>827778.36899999995</v>
      </c>
      <c r="F1232" s="111">
        <v>107179.034</v>
      </c>
      <c r="G1232" s="111">
        <v>780260.02899999998</v>
      </c>
      <c r="H1232" s="112">
        <f>H1233+H1234</f>
        <v>99.999998973829264</v>
      </c>
      <c r="I1232" s="112">
        <f>I1233+I1234</f>
        <v>100.00000000000001</v>
      </c>
      <c r="J1232" s="105">
        <f t="shared" si="226"/>
        <v>94.373088496660301</v>
      </c>
      <c r="K1232" s="105">
        <f t="shared" si="227"/>
        <v>90.922326282582461</v>
      </c>
      <c r="L1232" s="105">
        <f t="shared" si="227"/>
        <v>106.09006462382811</v>
      </c>
      <c r="M1232" s="43" t="s">
        <v>560</v>
      </c>
    </row>
    <row r="1233" spans="1:13" s="89" customFormat="1" x14ac:dyDescent="0.2">
      <c r="A1233" s="47" t="s">
        <v>566</v>
      </c>
      <c r="B1233" s="111">
        <v>432.31900000000002</v>
      </c>
      <c r="C1233" s="111">
        <v>1780.652</v>
      </c>
      <c r="D1233" s="111">
        <v>589.16700000000003</v>
      </c>
      <c r="E1233" s="111">
        <v>2369.819</v>
      </c>
      <c r="F1233" s="111">
        <v>248.78800000000001</v>
      </c>
      <c r="G1233" s="111">
        <v>5424.4769999999999</v>
      </c>
      <c r="H1233" s="112">
        <f>D1233/D1232*100</f>
        <v>0.60458593031063179</v>
      </c>
      <c r="I1233" s="112">
        <f>E1233/E1232*100</f>
        <v>0.28628665458640418</v>
      </c>
      <c r="J1233" s="105">
        <f t="shared" si="226"/>
        <v>136.2806168593099</v>
      </c>
      <c r="K1233" s="106">
        <f>D1233/F1233</f>
        <v>2.3681487853111887</v>
      </c>
      <c r="L1233" s="105">
        <f>E1233/G1233*100</f>
        <v>43.687511256845589</v>
      </c>
      <c r="M1233" s="47" t="s">
        <v>566</v>
      </c>
    </row>
    <row r="1234" spans="1:13" s="89" customFormat="1" x14ac:dyDescent="0.2">
      <c r="A1234" s="47" t="s">
        <v>567</v>
      </c>
      <c r="B1234" s="111">
        <v>102827.70299999999</v>
      </c>
      <c r="C1234" s="111">
        <v>728548.04700000002</v>
      </c>
      <c r="D1234" s="111">
        <v>96860.502999999997</v>
      </c>
      <c r="E1234" s="111">
        <v>825408.55</v>
      </c>
      <c r="F1234" s="111">
        <v>106930.246</v>
      </c>
      <c r="G1234" s="111">
        <v>774835.55200000003</v>
      </c>
      <c r="H1234" s="112">
        <f>D1234/D1232*100</f>
        <v>99.39541304351863</v>
      </c>
      <c r="I1234" s="112">
        <f>E1234/E1232*100</f>
        <v>99.713713345413609</v>
      </c>
      <c r="J1234" s="105">
        <f t="shared" si="226"/>
        <v>94.196894585888018</v>
      </c>
      <c r="K1234" s="105">
        <f>D1234/F1234*100</f>
        <v>90.58288615552236</v>
      </c>
      <c r="L1234" s="105">
        <f>E1234/G1234*100</f>
        <v>106.52693308528001</v>
      </c>
      <c r="M1234" s="47" t="s">
        <v>833</v>
      </c>
    </row>
    <row r="1235" spans="1:13" s="89" customFormat="1" ht="33.75" x14ac:dyDescent="0.2">
      <c r="A1235" s="42" t="s">
        <v>738</v>
      </c>
      <c r="B1235" s="111"/>
      <c r="C1235" s="111"/>
      <c r="D1235" s="111"/>
      <c r="E1235" s="111"/>
      <c r="F1235" s="111"/>
      <c r="G1235" s="111"/>
      <c r="H1235" s="113"/>
      <c r="I1235" s="113"/>
      <c r="J1235" s="113"/>
      <c r="K1235" s="113"/>
      <c r="L1235" s="113"/>
      <c r="M1235" s="42" t="s">
        <v>1005</v>
      </c>
    </row>
    <row r="1236" spans="1:13" s="89" customFormat="1" x14ac:dyDescent="0.2">
      <c r="A1236" s="43" t="s">
        <v>557</v>
      </c>
      <c r="B1236" s="111">
        <v>5572.2560000000003</v>
      </c>
      <c r="C1236" s="111">
        <v>31036.062999999998</v>
      </c>
      <c r="D1236" s="111">
        <v>8038.3969999999999</v>
      </c>
      <c r="E1236" s="111">
        <v>39074.461000000003</v>
      </c>
      <c r="F1236" s="111">
        <v>13484.09</v>
      </c>
      <c r="G1236" s="111">
        <v>72914.981</v>
      </c>
      <c r="H1236" s="112">
        <f>H1237+H1238</f>
        <v>100.00001244029127</v>
      </c>
      <c r="I1236" s="112">
        <f>I1237+I1238</f>
        <v>99.999997440783616</v>
      </c>
      <c r="J1236" s="105">
        <f>D1236/B1236*100</f>
        <v>144.25749642514629</v>
      </c>
      <c r="K1236" s="105">
        <f>D1236/F1236*100</f>
        <v>59.613937610917759</v>
      </c>
      <c r="L1236" s="105">
        <f>E1236/G1236*100</f>
        <v>53.589071085405628</v>
      </c>
      <c r="M1236" s="43" t="s">
        <v>558</v>
      </c>
    </row>
    <row r="1237" spans="1:13" s="89" customFormat="1" x14ac:dyDescent="0.2">
      <c r="A1237" s="47" t="s">
        <v>564</v>
      </c>
      <c r="B1237" s="111">
        <v>5469.4160000000002</v>
      </c>
      <c r="C1237" s="111">
        <v>29538.249</v>
      </c>
      <c r="D1237" s="111">
        <v>7789.4160000000002</v>
      </c>
      <c r="E1237" s="111">
        <v>37327.663999999997</v>
      </c>
      <c r="F1237" s="111">
        <v>13218.666999999999</v>
      </c>
      <c r="G1237" s="111">
        <v>72142.002999999997</v>
      </c>
      <c r="H1237" s="112">
        <f>D1237/D1236*100</f>
        <v>96.902603840044236</v>
      </c>
      <c r="I1237" s="112">
        <f>E1237/E1236*100</f>
        <v>95.529568533267778</v>
      </c>
      <c r="J1237" s="105">
        <f>D1237/B1237*100</f>
        <v>142.41769139520562</v>
      </c>
      <c r="K1237" s="105">
        <f>D1237/F1237*100</f>
        <v>58.927394116214593</v>
      </c>
      <c r="L1237" s="105">
        <f>E1237/G1237*100</f>
        <v>51.74192903959154</v>
      </c>
      <c r="M1237" s="47" t="s">
        <v>832</v>
      </c>
    </row>
    <row r="1238" spans="1:13" s="89" customFormat="1" x14ac:dyDescent="0.2">
      <c r="A1238" s="47" t="s">
        <v>565</v>
      </c>
      <c r="B1238" s="111">
        <v>102.84099999999999</v>
      </c>
      <c r="C1238" s="111">
        <v>1497.8150000000001</v>
      </c>
      <c r="D1238" s="111">
        <v>248.982</v>
      </c>
      <c r="E1238" s="111">
        <v>1746.796</v>
      </c>
      <c r="F1238" s="111">
        <v>265.423</v>
      </c>
      <c r="G1238" s="111">
        <v>772.97799999999995</v>
      </c>
      <c r="H1238" s="112">
        <f>D1238/D1236*100</f>
        <v>3.0974086002470393</v>
      </c>
      <c r="I1238" s="112">
        <f>E1238/E1236*100</f>
        <v>4.4704289075158323</v>
      </c>
      <c r="J1238" s="106">
        <f>D1238/B1238</f>
        <v>2.4210383018445953</v>
      </c>
      <c r="K1238" s="105">
        <f>D1238/F1238*100</f>
        <v>93.805736503618746</v>
      </c>
      <c r="L1238" s="106">
        <f>E1238/G1238</f>
        <v>2.2598262822486541</v>
      </c>
      <c r="M1238" s="47" t="s">
        <v>565</v>
      </c>
    </row>
    <row r="1239" spans="1:13" s="89" customFormat="1" x14ac:dyDescent="0.2">
      <c r="A1239" s="43" t="s">
        <v>559</v>
      </c>
      <c r="B1239" s="111">
        <v>5572.2560000000003</v>
      </c>
      <c r="C1239" s="111">
        <v>31036.062999999998</v>
      </c>
      <c r="D1239" s="111">
        <v>8038.3969999999999</v>
      </c>
      <c r="E1239" s="111">
        <v>39074.461000000003</v>
      </c>
      <c r="F1239" s="111">
        <v>13484.09</v>
      </c>
      <c r="G1239" s="111">
        <v>72914.981</v>
      </c>
      <c r="H1239" s="112">
        <f>H1240+H1241</f>
        <v>100</v>
      </c>
      <c r="I1239" s="112">
        <f>I1240+I1241</f>
        <v>99.999999999999986</v>
      </c>
      <c r="J1239" s="105">
        <f>D1239/B1239*100</f>
        <v>144.25749642514629</v>
      </c>
      <c r="K1239" s="105">
        <f>D1239/F1239*100</f>
        <v>59.613937610917759</v>
      </c>
      <c r="L1239" s="105">
        <f>E1239/G1239*100</f>
        <v>53.589071085405628</v>
      </c>
      <c r="M1239" s="43" t="s">
        <v>560</v>
      </c>
    </row>
    <row r="1240" spans="1:13" s="89" customFormat="1" x14ac:dyDescent="0.2">
      <c r="A1240" s="47" t="s">
        <v>566</v>
      </c>
      <c r="B1240" s="111">
        <v>142.702</v>
      </c>
      <c r="C1240" s="111">
        <v>490.90499999999997</v>
      </c>
      <c r="D1240" s="111">
        <v>202.55199999999999</v>
      </c>
      <c r="E1240" s="111">
        <v>693.45699999999999</v>
      </c>
      <c r="F1240" s="111">
        <v>7.2</v>
      </c>
      <c r="G1240" s="111">
        <v>406.59199999999998</v>
      </c>
      <c r="H1240" s="112">
        <f>D1240/D1239*100</f>
        <v>2.5198058767189524</v>
      </c>
      <c r="I1240" s="112">
        <f>E1240/E1239*100</f>
        <v>1.774706502029548</v>
      </c>
      <c r="J1240" s="105">
        <f>D1240/B1240*100</f>
        <v>141.94054743451389</v>
      </c>
      <c r="K1240" s="106"/>
      <c r="L1240" s="105">
        <f>E1240/G1240*100</f>
        <v>170.55352786085314</v>
      </c>
      <c r="M1240" s="47" t="s">
        <v>566</v>
      </c>
    </row>
    <row r="1241" spans="1:13" s="89" customFormat="1" x14ac:dyDescent="0.2">
      <c r="A1241" s="47" t="s">
        <v>567</v>
      </c>
      <c r="B1241" s="111">
        <v>5429.5540000000001</v>
      </c>
      <c r="C1241" s="111">
        <v>30545.157999999999</v>
      </c>
      <c r="D1241" s="111">
        <v>7835.8450000000003</v>
      </c>
      <c r="E1241" s="111">
        <v>38381.004000000001</v>
      </c>
      <c r="F1241" s="111">
        <v>13476.89</v>
      </c>
      <c r="G1241" s="111">
        <v>72508.388999999996</v>
      </c>
      <c r="H1241" s="112">
        <f>D1241/D1239*100</f>
        <v>97.480194123281052</v>
      </c>
      <c r="I1241" s="112">
        <f>E1241/E1239*100</f>
        <v>98.225293497970441</v>
      </c>
      <c r="J1241" s="105">
        <f>D1241/B1241*100</f>
        <v>144.31839152902799</v>
      </c>
      <c r="K1241" s="105">
        <f>D1241/F1241*100</f>
        <v>58.142828204429954</v>
      </c>
      <c r="L1241" s="105">
        <f>E1241/G1241*100</f>
        <v>52.933190944291987</v>
      </c>
      <c r="M1241" s="47" t="s">
        <v>833</v>
      </c>
    </row>
    <row r="1242" spans="1:13" s="89" customFormat="1" ht="33.75" x14ac:dyDescent="0.2">
      <c r="A1242" s="42" t="s">
        <v>739</v>
      </c>
      <c r="B1242" s="111"/>
      <c r="C1242" s="111"/>
      <c r="D1242" s="111"/>
      <c r="E1242" s="111"/>
      <c r="F1242" s="111"/>
      <c r="G1242" s="111"/>
      <c r="H1242" s="113"/>
      <c r="I1242" s="113"/>
      <c r="J1242" s="113"/>
      <c r="K1242" s="113"/>
      <c r="L1242" s="113"/>
      <c r="M1242" s="42" t="s">
        <v>1006</v>
      </c>
    </row>
    <row r="1243" spans="1:13" s="89" customFormat="1" x14ac:dyDescent="0.2">
      <c r="A1243" s="43" t="s">
        <v>557</v>
      </c>
      <c r="B1243" s="111">
        <v>2586.942</v>
      </c>
      <c r="C1243" s="111">
        <v>14924.819</v>
      </c>
      <c r="D1243" s="111">
        <v>3661.53</v>
      </c>
      <c r="E1243" s="111">
        <v>18586.348999999998</v>
      </c>
      <c r="F1243" s="111">
        <v>2300.2759999999998</v>
      </c>
      <c r="G1243" s="111">
        <v>19041.564999999999</v>
      </c>
      <c r="H1243" s="112">
        <f>H1244+H1245</f>
        <v>99.999999999999986</v>
      </c>
      <c r="I1243" s="112">
        <f>I1244+I1245</f>
        <v>100.00000000000001</v>
      </c>
      <c r="J1243" s="105">
        <f t="shared" ref="J1243:J1248" si="228">D1243/B1243*100</f>
        <v>141.5389289748282</v>
      </c>
      <c r="K1243" s="105">
        <f t="shared" ref="K1243:L1246" si="229">D1243/F1243*100</f>
        <v>159.17785517911767</v>
      </c>
      <c r="L1243" s="105">
        <f t="shared" si="229"/>
        <v>97.60935616373969</v>
      </c>
      <c r="M1243" s="43" t="s">
        <v>558</v>
      </c>
    </row>
    <row r="1244" spans="1:13" s="89" customFormat="1" x14ac:dyDescent="0.2">
      <c r="A1244" s="47" t="s">
        <v>564</v>
      </c>
      <c r="B1244" s="111">
        <v>232.334</v>
      </c>
      <c r="C1244" s="111">
        <v>948.20799999999997</v>
      </c>
      <c r="D1244" s="111">
        <v>210.334</v>
      </c>
      <c r="E1244" s="111">
        <v>1158.5409999999999</v>
      </c>
      <c r="F1244" s="111">
        <v>162.40799999999999</v>
      </c>
      <c r="G1244" s="111">
        <v>1455.172</v>
      </c>
      <c r="H1244" s="112">
        <f>D1244/D1243*100</f>
        <v>5.7444292413280786</v>
      </c>
      <c r="I1244" s="112">
        <f>E1244/E1243*100</f>
        <v>6.2332898193184691</v>
      </c>
      <c r="J1244" s="105">
        <f t="shared" si="228"/>
        <v>90.530873656029684</v>
      </c>
      <c r="K1244" s="105">
        <f t="shared" si="229"/>
        <v>129.50963006748438</v>
      </c>
      <c r="L1244" s="105">
        <f t="shared" si="229"/>
        <v>79.615399416701251</v>
      </c>
      <c r="M1244" s="47" t="s">
        <v>832</v>
      </c>
    </row>
    <row r="1245" spans="1:13" s="89" customFormat="1" x14ac:dyDescent="0.2">
      <c r="A1245" s="47" t="s">
        <v>565</v>
      </c>
      <c r="B1245" s="111">
        <v>2354.6089999999999</v>
      </c>
      <c r="C1245" s="111">
        <v>13976.611999999999</v>
      </c>
      <c r="D1245" s="111">
        <v>3451.1959999999999</v>
      </c>
      <c r="E1245" s="111">
        <v>17427.808000000001</v>
      </c>
      <c r="F1245" s="111">
        <v>2137.8679999999999</v>
      </c>
      <c r="G1245" s="111">
        <v>17586.393</v>
      </c>
      <c r="H1245" s="112">
        <f>D1245/D1243*100</f>
        <v>94.255570758671908</v>
      </c>
      <c r="I1245" s="112">
        <f>E1245/E1243*100</f>
        <v>93.766710180681542</v>
      </c>
      <c r="J1245" s="105">
        <f t="shared" si="228"/>
        <v>146.57193614736036</v>
      </c>
      <c r="K1245" s="105">
        <f t="shared" si="229"/>
        <v>161.43166930792734</v>
      </c>
      <c r="L1245" s="105">
        <f t="shared" si="229"/>
        <v>99.098251699481537</v>
      </c>
      <c r="M1245" s="47" t="s">
        <v>565</v>
      </c>
    </row>
    <row r="1246" spans="1:13" s="89" customFormat="1" x14ac:dyDescent="0.2">
      <c r="A1246" s="43" t="s">
        <v>559</v>
      </c>
      <c r="B1246" s="111">
        <v>2586.942</v>
      </c>
      <c r="C1246" s="111">
        <v>14924.819</v>
      </c>
      <c r="D1246" s="111">
        <v>3661.53</v>
      </c>
      <c r="E1246" s="111">
        <v>18586.348999999998</v>
      </c>
      <c r="F1246" s="111">
        <v>2300.2759999999998</v>
      </c>
      <c r="G1246" s="111">
        <v>19041.564999999999</v>
      </c>
      <c r="H1246" s="112">
        <f>H1247+H1248</f>
        <v>99.999999999999986</v>
      </c>
      <c r="I1246" s="112">
        <f>I1247+I1248</f>
        <v>100</v>
      </c>
      <c r="J1246" s="105">
        <f t="shared" si="228"/>
        <v>141.5389289748282</v>
      </c>
      <c r="K1246" s="105">
        <f t="shared" si="229"/>
        <v>159.17785517911767</v>
      </c>
      <c r="L1246" s="105">
        <f t="shared" si="229"/>
        <v>97.60935616373969</v>
      </c>
      <c r="M1246" s="43" t="s">
        <v>560</v>
      </c>
    </row>
    <row r="1247" spans="1:13" s="89" customFormat="1" x14ac:dyDescent="0.2">
      <c r="A1247" s="47" t="s">
        <v>566</v>
      </c>
      <c r="B1247" s="111">
        <v>31.08</v>
      </c>
      <c r="C1247" s="111">
        <v>164.48</v>
      </c>
      <c r="D1247" s="111">
        <v>28.695</v>
      </c>
      <c r="E1247" s="111">
        <v>193.17500000000001</v>
      </c>
      <c r="F1247" s="111">
        <v>30.728999999999999</v>
      </c>
      <c r="G1247" s="111">
        <v>56.779000000000003</v>
      </c>
      <c r="H1247" s="112">
        <f>D1247/D1246*100</f>
        <v>0.78368878583542945</v>
      </c>
      <c r="I1247" s="112">
        <f>E1247/E1246*100</f>
        <v>1.0393380647269672</v>
      </c>
      <c r="J1247" s="105">
        <f t="shared" si="228"/>
        <v>92.326254826254825</v>
      </c>
      <c r="K1247" s="105">
        <f>D1247/F1247*100</f>
        <v>93.380845455432976</v>
      </c>
      <c r="L1247" s="106">
        <f>E1247/G1247</f>
        <v>3.4022261751703975</v>
      </c>
      <c r="M1247" s="47" t="s">
        <v>566</v>
      </c>
    </row>
    <row r="1248" spans="1:13" s="89" customFormat="1" x14ac:dyDescent="0.2">
      <c r="A1248" s="47" t="s">
        <v>567</v>
      </c>
      <c r="B1248" s="111">
        <v>2555.8620000000001</v>
      </c>
      <c r="C1248" s="111">
        <v>14760.339</v>
      </c>
      <c r="D1248" s="111">
        <v>3632.835</v>
      </c>
      <c r="E1248" s="111">
        <v>18393.173999999999</v>
      </c>
      <c r="F1248" s="111">
        <v>2269.547</v>
      </c>
      <c r="G1248" s="111">
        <v>18984.786</v>
      </c>
      <c r="H1248" s="112">
        <f>D1248/D1246*100</f>
        <v>99.216311214164563</v>
      </c>
      <c r="I1248" s="112">
        <f>E1248/E1246*100</f>
        <v>98.960661935273038</v>
      </c>
      <c r="J1248" s="105">
        <f t="shared" si="228"/>
        <v>142.13736891897918</v>
      </c>
      <c r="K1248" s="105">
        <f>D1248/F1248*100</f>
        <v>160.06872737158562</v>
      </c>
      <c r="L1248" s="105">
        <f>E1248/G1248*100</f>
        <v>96.883757341273153</v>
      </c>
      <c r="M1248" s="47" t="s">
        <v>833</v>
      </c>
    </row>
    <row r="1249" spans="1:13" s="89" customFormat="1" ht="45" x14ac:dyDescent="0.2">
      <c r="A1249" s="42" t="s">
        <v>740</v>
      </c>
      <c r="B1249" s="111"/>
      <c r="C1249" s="111"/>
      <c r="D1249" s="111"/>
      <c r="E1249" s="111"/>
      <c r="F1249" s="111"/>
      <c r="G1249" s="111"/>
      <c r="H1249" s="113"/>
      <c r="I1249" s="113"/>
      <c r="J1249" s="113"/>
      <c r="K1249" s="113"/>
      <c r="L1249" s="113"/>
      <c r="M1249" s="42" t="s">
        <v>1007</v>
      </c>
    </row>
    <row r="1250" spans="1:13" s="89" customFormat="1" x14ac:dyDescent="0.2">
      <c r="A1250" s="43" t="s">
        <v>557</v>
      </c>
      <c r="B1250" s="111">
        <v>13427.299000000001</v>
      </c>
      <c r="C1250" s="111">
        <v>101838.288</v>
      </c>
      <c r="D1250" s="111">
        <v>13750.058000000001</v>
      </c>
      <c r="E1250" s="111">
        <v>115588.34600000001</v>
      </c>
      <c r="F1250" s="111">
        <v>14605.201999999999</v>
      </c>
      <c r="G1250" s="111">
        <v>120632.966</v>
      </c>
      <c r="H1250" s="112">
        <f>H1251+H1252</f>
        <v>100</v>
      </c>
      <c r="I1250" s="112">
        <f>I1251+I1252</f>
        <v>100</v>
      </c>
      <c r="J1250" s="105">
        <f t="shared" ref="J1250:J1255" si="230">D1250/B1250*100</f>
        <v>102.40375223639542</v>
      </c>
      <c r="K1250" s="105">
        <f t="shared" ref="K1250:L1255" si="231">D1250/F1250*100</f>
        <v>94.144935482576699</v>
      </c>
      <c r="L1250" s="105">
        <f t="shared" si="231"/>
        <v>95.818207769176468</v>
      </c>
      <c r="M1250" s="43" t="s">
        <v>558</v>
      </c>
    </row>
    <row r="1251" spans="1:13" s="89" customFormat="1" x14ac:dyDescent="0.2">
      <c r="A1251" s="47" t="s">
        <v>564</v>
      </c>
      <c r="B1251" s="111">
        <v>7212.6670000000004</v>
      </c>
      <c r="C1251" s="111">
        <v>55224.667000000001</v>
      </c>
      <c r="D1251" s="111">
        <v>7252.6670000000004</v>
      </c>
      <c r="E1251" s="111">
        <v>62477.332999999999</v>
      </c>
      <c r="F1251" s="111">
        <v>8017</v>
      </c>
      <c r="G1251" s="111">
        <v>61256</v>
      </c>
      <c r="H1251" s="112">
        <f>D1251/D1250*100</f>
        <v>52.746446596807083</v>
      </c>
      <c r="I1251" s="112">
        <f>E1251/E1250*100</f>
        <v>54.051584923621967</v>
      </c>
      <c r="J1251" s="105">
        <f t="shared" si="230"/>
        <v>100.55457988009151</v>
      </c>
      <c r="K1251" s="105">
        <f t="shared" si="231"/>
        <v>90.466097043781971</v>
      </c>
      <c r="L1251" s="105">
        <f t="shared" si="231"/>
        <v>101.99381774846546</v>
      </c>
      <c r="M1251" s="47" t="s">
        <v>832</v>
      </c>
    </row>
    <row r="1252" spans="1:13" s="89" customFormat="1" x14ac:dyDescent="0.2">
      <c r="A1252" s="47" t="s">
        <v>565</v>
      </c>
      <c r="B1252" s="111">
        <v>6214.6319999999996</v>
      </c>
      <c r="C1252" s="111">
        <v>46613.622000000003</v>
      </c>
      <c r="D1252" s="111">
        <v>6497.3909999999996</v>
      </c>
      <c r="E1252" s="111">
        <v>53111.012999999999</v>
      </c>
      <c r="F1252" s="111">
        <v>6588.2020000000002</v>
      </c>
      <c r="G1252" s="111">
        <v>59376.966</v>
      </c>
      <c r="H1252" s="112">
        <f>D1252/D1250*100</f>
        <v>47.25355340319291</v>
      </c>
      <c r="I1252" s="112">
        <f>E1252/E1250*100</f>
        <v>45.948415076378026</v>
      </c>
      <c r="J1252" s="105">
        <f t="shared" si="230"/>
        <v>104.54989128881647</v>
      </c>
      <c r="K1252" s="105">
        <f t="shared" si="231"/>
        <v>98.621611784216697</v>
      </c>
      <c r="L1252" s="105">
        <f t="shared" si="231"/>
        <v>89.447165421015271</v>
      </c>
      <c r="M1252" s="47" t="s">
        <v>565</v>
      </c>
    </row>
    <row r="1253" spans="1:13" s="89" customFormat="1" x14ac:dyDescent="0.2">
      <c r="A1253" s="43" t="s">
        <v>559</v>
      </c>
      <c r="B1253" s="111">
        <v>13427.299000000001</v>
      </c>
      <c r="C1253" s="111">
        <v>101838.288</v>
      </c>
      <c r="D1253" s="111">
        <v>13750.058000000001</v>
      </c>
      <c r="E1253" s="111">
        <v>115588.34600000001</v>
      </c>
      <c r="F1253" s="111">
        <v>14605.201999999999</v>
      </c>
      <c r="G1253" s="111">
        <v>120632.966</v>
      </c>
      <c r="H1253" s="112">
        <f>H1254+H1255</f>
        <v>99.999999999999986</v>
      </c>
      <c r="I1253" s="112">
        <f>I1254+I1255</f>
        <v>100.00000086513911</v>
      </c>
      <c r="J1253" s="105">
        <f t="shared" si="230"/>
        <v>102.40375223639542</v>
      </c>
      <c r="K1253" s="105">
        <f t="shared" si="231"/>
        <v>94.144935482576699</v>
      </c>
      <c r="L1253" s="105">
        <f t="shared" si="231"/>
        <v>95.818207769176468</v>
      </c>
      <c r="M1253" s="43" t="s">
        <v>560</v>
      </c>
    </row>
    <row r="1254" spans="1:13" s="89" customFormat="1" x14ac:dyDescent="0.2">
      <c r="A1254" s="47" t="s">
        <v>566</v>
      </c>
      <c r="B1254" s="111">
        <v>838.47199999999998</v>
      </c>
      <c r="C1254" s="111">
        <v>7248.0219999999999</v>
      </c>
      <c r="D1254" s="111">
        <v>844.68399999999997</v>
      </c>
      <c r="E1254" s="111">
        <v>8092.7060000000001</v>
      </c>
      <c r="F1254" s="111">
        <v>1147.0219999999999</v>
      </c>
      <c r="G1254" s="111">
        <v>8278.2780000000002</v>
      </c>
      <c r="H1254" s="112">
        <f>D1254/D1253*100</f>
        <v>6.1431304507951889</v>
      </c>
      <c r="I1254" s="112">
        <f>E1254/E1253*100</f>
        <v>7.0013165514108149</v>
      </c>
      <c r="J1254" s="105">
        <f t="shared" si="230"/>
        <v>100.74087149004379</v>
      </c>
      <c r="K1254" s="105">
        <f t="shared" si="231"/>
        <v>73.641482029115394</v>
      </c>
      <c r="L1254" s="105">
        <f t="shared" si="231"/>
        <v>97.758326067329463</v>
      </c>
      <c r="M1254" s="47" t="s">
        <v>566</v>
      </c>
    </row>
    <row r="1255" spans="1:13" s="89" customFormat="1" x14ac:dyDescent="0.2">
      <c r="A1255" s="47" t="s">
        <v>567</v>
      </c>
      <c r="B1255" s="111">
        <v>12588.826999999999</v>
      </c>
      <c r="C1255" s="111">
        <v>94590.267000000007</v>
      </c>
      <c r="D1255" s="111">
        <v>12905.374</v>
      </c>
      <c r="E1255" s="111">
        <v>107495.641</v>
      </c>
      <c r="F1255" s="111">
        <v>13458.18</v>
      </c>
      <c r="G1255" s="111">
        <v>112354.68799999999</v>
      </c>
      <c r="H1255" s="112">
        <f>D1255/D1253*100</f>
        <v>93.856869549204802</v>
      </c>
      <c r="I1255" s="112">
        <f>E1255/E1253*100</f>
        <v>92.998684313728305</v>
      </c>
      <c r="J1255" s="105">
        <f t="shared" si="230"/>
        <v>102.51450750733171</v>
      </c>
      <c r="K1255" s="105">
        <f t="shared" si="231"/>
        <v>95.892416359418576</v>
      </c>
      <c r="L1255" s="105">
        <f t="shared" si="231"/>
        <v>95.675261009135653</v>
      </c>
      <c r="M1255" s="47" t="s">
        <v>833</v>
      </c>
    </row>
    <row r="1256" spans="1:13" s="89" customFormat="1" ht="56.25" x14ac:dyDescent="0.2">
      <c r="A1256" s="42" t="s">
        <v>741</v>
      </c>
      <c r="B1256" s="111"/>
      <c r="C1256" s="111"/>
      <c r="D1256" s="111"/>
      <c r="E1256" s="111"/>
      <c r="F1256" s="111"/>
      <c r="G1256" s="111"/>
      <c r="H1256" s="113"/>
      <c r="I1256" s="113"/>
      <c r="J1256" s="113"/>
      <c r="K1256" s="113"/>
      <c r="L1256" s="113"/>
      <c r="M1256" s="42" t="s">
        <v>1008</v>
      </c>
    </row>
    <row r="1257" spans="1:13" s="89" customFormat="1" x14ac:dyDescent="0.2">
      <c r="A1257" s="43" t="s">
        <v>557</v>
      </c>
      <c r="B1257" s="111">
        <v>11395.46</v>
      </c>
      <c r="C1257" s="111">
        <v>72890.706000000006</v>
      </c>
      <c r="D1257" s="111">
        <v>9768.4969999999994</v>
      </c>
      <c r="E1257" s="111">
        <v>82659.202999999994</v>
      </c>
      <c r="F1257" s="111">
        <v>10409.593999999999</v>
      </c>
      <c r="G1257" s="111">
        <v>76374.237999999998</v>
      </c>
      <c r="H1257" s="112">
        <f>H1258+H1259</f>
        <v>100.00000000000001</v>
      </c>
      <c r="I1257" s="112">
        <f>I1258+I1259</f>
        <v>100</v>
      </c>
      <c r="J1257" s="105">
        <f t="shared" ref="J1257:J1262" si="232">D1257/B1257*100</f>
        <v>85.722708868268597</v>
      </c>
      <c r="K1257" s="105">
        <f t="shared" ref="K1257:L1260" si="233">D1257/F1257*100</f>
        <v>93.841287181805555</v>
      </c>
      <c r="L1257" s="105">
        <f t="shared" si="233"/>
        <v>108.2291688461756</v>
      </c>
      <c r="M1257" s="43" t="s">
        <v>558</v>
      </c>
    </row>
    <row r="1258" spans="1:13" s="89" customFormat="1" x14ac:dyDescent="0.2">
      <c r="A1258" s="47" t="s">
        <v>564</v>
      </c>
      <c r="B1258" s="111">
        <v>11095.25</v>
      </c>
      <c r="C1258" s="111">
        <v>71181.75</v>
      </c>
      <c r="D1258" s="111">
        <v>9517.25</v>
      </c>
      <c r="E1258" s="111">
        <v>80699</v>
      </c>
      <c r="F1258" s="111">
        <v>9971</v>
      </c>
      <c r="G1258" s="111">
        <v>74270</v>
      </c>
      <c r="H1258" s="112">
        <f>D1258/D1257*100</f>
        <v>97.427987130466448</v>
      </c>
      <c r="I1258" s="112">
        <f>E1258/E1257*100</f>
        <v>97.628572586164424</v>
      </c>
      <c r="J1258" s="105">
        <f t="shared" si="232"/>
        <v>85.777697663414514</v>
      </c>
      <c r="K1258" s="105">
        <f t="shared" si="233"/>
        <v>95.449302978638045</v>
      </c>
      <c r="L1258" s="105">
        <f t="shared" si="233"/>
        <v>108.65625420762083</v>
      </c>
      <c r="M1258" s="47" t="s">
        <v>832</v>
      </c>
    </row>
    <row r="1259" spans="1:13" s="89" customFormat="1" x14ac:dyDescent="0.2">
      <c r="A1259" s="47" t="s">
        <v>565</v>
      </c>
      <c r="B1259" s="111">
        <v>300.20999999999998</v>
      </c>
      <c r="C1259" s="111">
        <v>1708.9559999999999</v>
      </c>
      <c r="D1259" s="111">
        <v>251.24700000000001</v>
      </c>
      <c r="E1259" s="111">
        <v>1960.203</v>
      </c>
      <c r="F1259" s="111">
        <v>438.59399999999999</v>
      </c>
      <c r="G1259" s="111">
        <v>2104.2379999999998</v>
      </c>
      <c r="H1259" s="112">
        <f>D1259/D1257*100</f>
        <v>2.5720128695335633</v>
      </c>
      <c r="I1259" s="112">
        <f>E1259/E1257*100</f>
        <v>2.3714274138355775</v>
      </c>
      <c r="J1259" s="105">
        <f t="shared" si="232"/>
        <v>83.690416708304198</v>
      </c>
      <c r="K1259" s="105">
        <f t="shared" si="233"/>
        <v>57.284641376763027</v>
      </c>
      <c r="L1259" s="105">
        <f t="shared" si="233"/>
        <v>93.155004329358178</v>
      </c>
      <c r="M1259" s="47" t="s">
        <v>565</v>
      </c>
    </row>
    <row r="1260" spans="1:13" s="89" customFormat="1" x14ac:dyDescent="0.2">
      <c r="A1260" s="43" t="s">
        <v>559</v>
      </c>
      <c r="B1260" s="111">
        <v>11395.46</v>
      </c>
      <c r="C1260" s="111">
        <v>72890.706000000006</v>
      </c>
      <c r="D1260" s="111">
        <v>9768.4969999999994</v>
      </c>
      <c r="E1260" s="111">
        <v>82659.202999999994</v>
      </c>
      <c r="F1260" s="111">
        <v>10409.593999999999</v>
      </c>
      <c r="G1260" s="111">
        <v>76374.237999999998</v>
      </c>
      <c r="H1260" s="112">
        <f>H1261+H1262</f>
        <v>100</v>
      </c>
      <c r="I1260" s="112">
        <f>I1261+I1262</f>
        <v>100</v>
      </c>
      <c r="J1260" s="105">
        <f t="shared" si="232"/>
        <v>85.722708868268597</v>
      </c>
      <c r="K1260" s="105">
        <f t="shared" si="233"/>
        <v>93.841287181805555</v>
      </c>
      <c r="L1260" s="105">
        <f t="shared" si="233"/>
        <v>108.2291688461756</v>
      </c>
      <c r="M1260" s="43" t="s">
        <v>560</v>
      </c>
    </row>
    <row r="1261" spans="1:13" s="89" customFormat="1" x14ac:dyDescent="0.2">
      <c r="A1261" s="47" t="s">
        <v>566</v>
      </c>
      <c r="B1261" s="111">
        <v>17.152999999999999</v>
      </c>
      <c r="C1261" s="111">
        <v>20.713999999999999</v>
      </c>
      <c r="D1261" s="111">
        <v>15.8</v>
      </c>
      <c r="E1261" s="111">
        <v>36.514000000000003</v>
      </c>
      <c r="F1261" s="111">
        <v>0</v>
      </c>
      <c r="G1261" s="111">
        <v>9.1609999999999996</v>
      </c>
      <c r="H1261" s="112">
        <f>D1261/D1260*100</f>
        <v>0.16174443212707135</v>
      </c>
      <c r="I1261" s="112">
        <f>E1261/E1260*100</f>
        <v>4.4174149610419065E-2</v>
      </c>
      <c r="J1261" s="105">
        <f t="shared" si="232"/>
        <v>92.112166967877357</v>
      </c>
      <c r="K1261" s="105">
        <v>0</v>
      </c>
      <c r="L1261" s="106">
        <f>E1261/G1261</f>
        <v>3.9858094094531169</v>
      </c>
      <c r="M1261" s="47" t="s">
        <v>566</v>
      </c>
    </row>
    <row r="1262" spans="1:13" s="89" customFormat="1" x14ac:dyDescent="0.2">
      <c r="A1262" s="47" t="s">
        <v>567</v>
      </c>
      <c r="B1262" s="111">
        <v>11378.307000000001</v>
      </c>
      <c r="C1262" s="111">
        <v>72869.991999999998</v>
      </c>
      <c r="D1262" s="111">
        <v>9752.6970000000001</v>
      </c>
      <c r="E1262" s="111">
        <v>82622.688999999998</v>
      </c>
      <c r="F1262" s="111">
        <v>10409.593999999999</v>
      </c>
      <c r="G1262" s="111">
        <v>76365.077000000005</v>
      </c>
      <c r="H1262" s="112">
        <f>D1262/D1260*100</f>
        <v>99.838255567872935</v>
      </c>
      <c r="I1262" s="112">
        <f>E1262/E1260*100</f>
        <v>99.955825850389587</v>
      </c>
      <c r="J1262" s="105">
        <f t="shared" si="232"/>
        <v>85.713076646639948</v>
      </c>
      <c r="K1262" s="105">
        <f>D1262/F1262*100</f>
        <v>93.689504124752617</v>
      </c>
      <c r="L1262" s="105">
        <f>E1262/G1262*100</f>
        <v>108.19433731468639</v>
      </c>
      <c r="M1262" s="47" t="s">
        <v>833</v>
      </c>
    </row>
    <row r="1263" spans="1:13" s="89" customFormat="1" ht="33.75" x14ac:dyDescent="0.2">
      <c r="A1263" s="42" t="s">
        <v>742</v>
      </c>
      <c r="B1263" s="111"/>
      <c r="C1263" s="111"/>
      <c r="D1263" s="111"/>
      <c r="E1263" s="111"/>
      <c r="F1263" s="111"/>
      <c r="G1263" s="111"/>
      <c r="H1263" s="113"/>
      <c r="I1263" s="113"/>
      <c r="J1263" s="113"/>
      <c r="K1263" s="113"/>
      <c r="L1263" s="113"/>
      <c r="M1263" s="42" t="s">
        <v>1009</v>
      </c>
    </row>
    <row r="1264" spans="1:13" s="89" customFormat="1" x14ac:dyDescent="0.2">
      <c r="A1264" s="43" t="s">
        <v>557</v>
      </c>
      <c r="B1264" s="111">
        <v>276175.12599999999</v>
      </c>
      <c r="C1264" s="111">
        <v>2229352.8059999999</v>
      </c>
      <c r="D1264" s="111">
        <v>315061.52</v>
      </c>
      <c r="E1264" s="111">
        <v>2544414.3259999999</v>
      </c>
      <c r="F1264" s="111">
        <v>337500.40899999999</v>
      </c>
      <c r="G1264" s="111">
        <v>2674542.0860000001</v>
      </c>
      <c r="H1264" s="112">
        <f>H1265+H1266</f>
        <v>99.999999999999986</v>
      </c>
      <c r="I1264" s="112">
        <f>I1265+I1266</f>
        <v>100.00000000000001</v>
      </c>
      <c r="J1264" s="105">
        <f>D1264/B1264*100</f>
        <v>114.08033900924156</v>
      </c>
      <c r="K1264" s="105">
        <f t="shared" ref="K1264:L1269" si="234">D1264/F1264*100</f>
        <v>93.35144835335592</v>
      </c>
      <c r="L1264" s="105">
        <f t="shared" si="234"/>
        <v>95.134577964536078</v>
      </c>
      <c r="M1264" s="43" t="s">
        <v>558</v>
      </c>
    </row>
    <row r="1265" spans="1:13" s="89" customFormat="1" x14ac:dyDescent="0.2">
      <c r="A1265" s="47" t="s">
        <v>564</v>
      </c>
      <c r="B1265" s="111">
        <v>276170</v>
      </c>
      <c r="C1265" s="111" t="s">
        <v>561</v>
      </c>
      <c r="D1265" s="111">
        <v>314806</v>
      </c>
      <c r="E1265" s="111">
        <v>2541802</v>
      </c>
      <c r="F1265" s="111">
        <v>336981</v>
      </c>
      <c r="G1265" s="111">
        <v>2671289</v>
      </c>
      <c r="H1265" s="112">
        <f>D1265/D1264*100</f>
        <v>99.918898378957849</v>
      </c>
      <c r="I1265" s="112">
        <f>E1265/E1264*100</f>
        <v>99.897330950651167</v>
      </c>
      <c r="J1265" s="105">
        <f>D1265/B1265*100</f>
        <v>113.98993373646667</v>
      </c>
      <c r="K1265" s="105">
        <f t="shared" si="234"/>
        <v>93.419510298800233</v>
      </c>
      <c r="L1265" s="105">
        <f t="shared" si="234"/>
        <v>95.152639792998812</v>
      </c>
      <c r="M1265" s="47" t="s">
        <v>832</v>
      </c>
    </row>
    <row r="1266" spans="1:13" s="89" customFormat="1" x14ac:dyDescent="0.2">
      <c r="A1266" s="47" t="s">
        <v>565</v>
      </c>
      <c r="B1266" s="111">
        <v>5.1260000000000003</v>
      </c>
      <c r="C1266" s="111" t="s">
        <v>561</v>
      </c>
      <c r="D1266" s="111">
        <v>255.52</v>
      </c>
      <c r="E1266" s="111">
        <v>2612.326</v>
      </c>
      <c r="F1266" s="111">
        <v>519.40899999999999</v>
      </c>
      <c r="G1266" s="111">
        <v>3253.0859999999998</v>
      </c>
      <c r="H1266" s="112">
        <f>D1266/D1264*100</f>
        <v>8.1101621042138056E-2</v>
      </c>
      <c r="I1266" s="112">
        <f>E1266/E1264*100</f>
        <v>0.10266904934884416</v>
      </c>
      <c r="J1266" s="106"/>
      <c r="K1266" s="105">
        <f t="shared" si="234"/>
        <v>49.194372835280099</v>
      </c>
      <c r="L1266" s="105">
        <f t="shared" si="234"/>
        <v>80.30301074118546</v>
      </c>
      <c r="M1266" s="47" t="s">
        <v>565</v>
      </c>
    </row>
    <row r="1267" spans="1:13" s="89" customFormat="1" x14ac:dyDescent="0.2">
      <c r="A1267" s="43" t="s">
        <v>559</v>
      </c>
      <c r="B1267" s="111">
        <v>276175.12599999999</v>
      </c>
      <c r="C1267" s="111">
        <v>2229352.8059999999</v>
      </c>
      <c r="D1267" s="111">
        <v>315061.52</v>
      </c>
      <c r="E1267" s="111">
        <v>2544414.3259999999</v>
      </c>
      <c r="F1267" s="111">
        <v>337500.40899999999</v>
      </c>
      <c r="G1267" s="111">
        <v>2674542.0860000001</v>
      </c>
      <c r="H1267" s="112">
        <f>H1268+H1269</f>
        <v>100</v>
      </c>
      <c r="I1267" s="112">
        <f>I1268+I1269</f>
        <v>100.00000000000001</v>
      </c>
      <c r="J1267" s="105">
        <f>D1267/B1267*100</f>
        <v>114.08033900924156</v>
      </c>
      <c r="K1267" s="105">
        <f t="shared" si="234"/>
        <v>93.35144835335592</v>
      </c>
      <c r="L1267" s="105">
        <f t="shared" si="234"/>
        <v>95.134577964536078</v>
      </c>
      <c r="M1267" s="43" t="s">
        <v>560</v>
      </c>
    </row>
    <row r="1268" spans="1:13" s="89" customFormat="1" x14ac:dyDescent="0.2">
      <c r="A1268" s="47" t="s">
        <v>566</v>
      </c>
      <c r="B1268" s="111">
        <v>67.3</v>
      </c>
      <c r="C1268" s="111">
        <v>18659.437000000002</v>
      </c>
      <c r="D1268" s="111">
        <v>0</v>
      </c>
      <c r="E1268" s="111">
        <v>18659.437000000002</v>
      </c>
      <c r="F1268" s="111">
        <v>6294.7</v>
      </c>
      <c r="G1268" s="111">
        <v>9903.2999999999993</v>
      </c>
      <c r="H1268" s="112">
        <f>D1268/D1267*100</f>
        <v>0</v>
      </c>
      <c r="I1268" s="112">
        <f>E1268/E1267*100</f>
        <v>0.73334899938776721</v>
      </c>
      <c r="J1268" s="105">
        <f>D1268/B1268*100</f>
        <v>0</v>
      </c>
      <c r="K1268" s="105">
        <f t="shared" si="234"/>
        <v>0</v>
      </c>
      <c r="L1268" s="105">
        <f t="shared" si="234"/>
        <v>188.41635616410696</v>
      </c>
      <c r="M1268" s="47" t="s">
        <v>566</v>
      </c>
    </row>
    <row r="1269" spans="1:13" s="89" customFormat="1" x14ac:dyDescent="0.2">
      <c r="A1269" s="47" t="s">
        <v>567</v>
      </c>
      <c r="B1269" s="111">
        <v>276107.826</v>
      </c>
      <c r="C1269" s="111">
        <v>2210693.3689999999</v>
      </c>
      <c r="D1269" s="111">
        <v>315061.52</v>
      </c>
      <c r="E1269" s="111">
        <v>2525754.889</v>
      </c>
      <c r="F1269" s="111">
        <v>331205.70899999997</v>
      </c>
      <c r="G1269" s="111">
        <v>2664638.7859999998</v>
      </c>
      <c r="H1269" s="112">
        <f>D1269/D1267*100</f>
        <v>100</v>
      </c>
      <c r="I1269" s="112">
        <f>E1269/E1267*100</f>
        <v>99.266651000612242</v>
      </c>
      <c r="J1269" s="105">
        <f>D1269/B1269*100</f>
        <v>114.10814556194435</v>
      </c>
      <c r="K1269" s="105">
        <f t="shared" si="234"/>
        <v>95.12563082057261</v>
      </c>
      <c r="L1269" s="105">
        <f t="shared" si="234"/>
        <v>94.787890286304645</v>
      </c>
      <c r="M1269" s="47" t="s">
        <v>833</v>
      </c>
    </row>
    <row r="1270" spans="1:13" s="89" customFormat="1" x14ac:dyDescent="0.2">
      <c r="A1270" s="42" t="s">
        <v>743</v>
      </c>
      <c r="B1270" s="111"/>
      <c r="C1270" s="111"/>
      <c r="D1270" s="111"/>
      <c r="E1270" s="111"/>
      <c r="F1270" s="111"/>
      <c r="G1270" s="111"/>
      <c r="H1270" s="113"/>
      <c r="I1270" s="113"/>
      <c r="J1270" s="113"/>
      <c r="K1270" s="113"/>
      <c r="L1270" s="113"/>
      <c r="M1270" s="42" t="s">
        <v>1010</v>
      </c>
    </row>
    <row r="1271" spans="1:13" s="89" customFormat="1" x14ac:dyDescent="0.2">
      <c r="A1271" s="43" t="s">
        <v>557</v>
      </c>
      <c r="B1271" s="111">
        <v>190085.08499999999</v>
      </c>
      <c r="C1271" s="111">
        <v>1408374.8359999999</v>
      </c>
      <c r="D1271" s="111">
        <v>180598.33100000001</v>
      </c>
      <c r="E1271" s="111">
        <v>1588973.1669999999</v>
      </c>
      <c r="F1271" s="111">
        <v>198281.198</v>
      </c>
      <c r="G1271" s="111">
        <v>1513201.1510000001</v>
      </c>
      <c r="H1271" s="112">
        <f>H1272+H1273+H1274</f>
        <v>100.00000055371497</v>
      </c>
      <c r="I1271" s="112">
        <f>I1272+I1273+I1274</f>
        <v>99.999999937066292</v>
      </c>
      <c r="J1271" s="105">
        <f>D1271/B1271*100</f>
        <v>95.009206535062972</v>
      </c>
      <c r="K1271" s="105">
        <f t="shared" ref="K1271:L1273" si="235">D1271/F1271*100</f>
        <v>91.08192446971195</v>
      </c>
      <c r="L1271" s="105">
        <f t="shared" si="235"/>
        <v>105.00739878171028</v>
      </c>
      <c r="M1271" s="43" t="s">
        <v>558</v>
      </c>
    </row>
    <row r="1272" spans="1:13" s="89" customFormat="1" x14ac:dyDescent="0.2">
      <c r="A1272" s="47" t="s">
        <v>564</v>
      </c>
      <c r="B1272" s="111">
        <v>189356.66699999999</v>
      </c>
      <c r="C1272" s="111">
        <v>1399692.6669999999</v>
      </c>
      <c r="D1272" s="111">
        <v>180517.66699999999</v>
      </c>
      <c r="E1272" s="111">
        <v>1580210.3330000001</v>
      </c>
      <c r="F1272" s="111">
        <v>178952</v>
      </c>
      <c r="G1272" s="111">
        <v>1507550</v>
      </c>
      <c r="H1272" s="112">
        <f>D1272/D1271*100</f>
        <v>99.955335135406088</v>
      </c>
      <c r="I1272" s="112">
        <f>E1272/E1271*100</f>
        <v>99.448522216612119</v>
      </c>
      <c r="J1272" s="105">
        <f>D1272/B1272*100</f>
        <v>95.332089363402233</v>
      </c>
      <c r="K1272" s="105">
        <f t="shared" si="235"/>
        <v>100.8749089141222</v>
      </c>
      <c r="L1272" s="105">
        <f t="shared" si="235"/>
        <v>104.8197627276044</v>
      </c>
      <c r="M1272" s="47" t="s">
        <v>832</v>
      </c>
    </row>
    <row r="1273" spans="1:13" s="89" customFormat="1" x14ac:dyDescent="0.2">
      <c r="A1273" s="47" t="s">
        <v>565</v>
      </c>
      <c r="B1273" s="111">
        <v>728.41899999999998</v>
      </c>
      <c r="C1273" s="111">
        <v>8682.1689999999999</v>
      </c>
      <c r="D1273" s="111">
        <v>80.665000000000006</v>
      </c>
      <c r="E1273" s="111">
        <v>8762.8330000000005</v>
      </c>
      <c r="F1273" s="111">
        <v>966.79600000000005</v>
      </c>
      <c r="G1273" s="111">
        <v>5651.1509999999998</v>
      </c>
      <c r="H1273" s="112">
        <f>D1273/D1271*100</f>
        <v>4.4665418308876839E-2</v>
      </c>
      <c r="I1273" s="112">
        <f>E1273/E1271*100</f>
        <v>0.5514777204541681</v>
      </c>
      <c r="J1273" s="105">
        <f>D1273/B1273*100</f>
        <v>11.073983517728122</v>
      </c>
      <c r="K1273" s="105">
        <f t="shared" si="235"/>
        <v>8.3435388644553772</v>
      </c>
      <c r="L1273" s="105">
        <f t="shared" si="235"/>
        <v>155.0628004808224</v>
      </c>
      <c r="M1273" s="47" t="s">
        <v>565</v>
      </c>
    </row>
    <row r="1274" spans="1:13" s="89" customFormat="1" x14ac:dyDescent="0.2">
      <c r="A1274" s="47" t="s">
        <v>588</v>
      </c>
      <c r="B1274" s="111">
        <v>0</v>
      </c>
      <c r="C1274" s="111">
        <v>0</v>
      </c>
      <c r="D1274" s="111">
        <v>0</v>
      </c>
      <c r="E1274" s="111">
        <v>0</v>
      </c>
      <c r="F1274" s="111">
        <v>18362.401999999998</v>
      </c>
      <c r="G1274" s="111">
        <v>0</v>
      </c>
      <c r="H1274" s="112">
        <f>D1274/D1271*100</f>
        <v>0</v>
      </c>
      <c r="I1274" s="112">
        <f>E1274/E1271*100</f>
        <v>0</v>
      </c>
      <c r="J1274" s="105">
        <v>0</v>
      </c>
      <c r="K1274" s="105">
        <f>D1274/F1274*100</f>
        <v>0</v>
      </c>
      <c r="L1274" s="105">
        <v>0</v>
      </c>
      <c r="M1274" s="47" t="s">
        <v>854</v>
      </c>
    </row>
    <row r="1275" spans="1:13" s="89" customFormat="1" x14ac:dyDescent="0.2">
      <c r="A1275" s="43" t="s">
        <v>559</v>
      </c>
      <c r="B1275" s="111">
        <v>190085.08499999999</v>
      </c>
      <c r="C1275" s="111">
        <v>1408374.8359999999</v>
      </c>
      <c r="D1275" s="111">
        <v>180598.33100000001</v>
      </c>
      <c r="E1275" s="111">
        <v>1588973.1669999999</v>
      </c>
      <c r="F1275" s="111">
        <v>198281.198</v>
      </c>
      <c r="G1275" s="111">
        <v>1513201.1510000001</v>
      </c>
      <c r="H1275" s="112">
        <f>H1276+H1277</f>
        <v>99.999999999999986</v>
      </c>
      <c r="I1275" s="112">
        <f>I1276+I1277</f>
        <v>100.00000000000001</v>
      </c>
      <c r="J1275" s="105">
        <f>D1275/B1275*100</f>
        <v>95.009206535062972</v>
      </c>
      <c r="K1275" s="105">
        <f>D1275/F1275*100</f>
        <v>91.08192446971195</v>
      </c>
      <c r="L1275" s="105">
        <f>E1275/G1275*100</f>
        <v>105.00739878171028</v>
      </c>
      <c r="M1275" s="43" t="s">
        <v>560</v>
      </c>
    </row>
    <row r="1276" spans="1:13" s="89" customFormat="1" x14ac:dyDescent="0.2">
      <c r="A1276" s="47" t="s">
        <v>566</v>
      </c>
      <c r="B1276" s="111">
        <v>90763.797999999995</v>
      </c>
      <c r="C1276" s="111">
        <v>1039848.2929999999</v>
      </c>
      <c r="D1276" s="111">
        <v>130756.31200000001</v>
      </c>
      <c r="E1276" s="111">
        <v>1170604.605</v>
      </c>
      <c r="F1276" s="111">
        <v>198281.198</v>
      </c>
      <c r="G1276" s="111">
        <v>1321239.743</v>
      </c>
      <c r="H1276" s="112">
        <f>D1276/D1275*100</f>
        <v>72.401727787838738</v>
      </c>
      <c r="I1276" s="112">
        <f>E1276/E1275*100</f>
        <v>73.670508055848131</v>
      </c>
      <c r="J1276" s="105">
        <f>D1276/B1276*100</f>
        <v>144.06218655592181</v>
      </c>
      <c r="K1276" s="105">
        <f>D1276/F1276*100</f>
        <v>65.944887018485744</v>
      </c>
      <c r="L1276" s="105">
        <f>E1276/G1276*100</f>
        <v>88.598954974063332</v>
      </c>
      <c r="M1276" s="47" t="s">
        <v>566</v>
      </c>
    </row>
    <row r="1277" spans="1:13" s="89" customFormat="1" x14ac:dyDescent="0.2">
      <c r="A1277" s="47" t="s">
        <v>567</v>
      </c>
      <c r="B1277" s="111">
        <v>99321.286999999997</v>
      </c>
      <c r="C1277" s="111">
        <v>368526.54300000001</v>
      </c>
      <c r="D1277" s="111">
        <v>49842.019</v>
      </c>
      <c r="E1277" s="111">
        <v>418368.56199999998</v>
      </c>
      <c r="F1277" s="111">
        <v>0</v>
      </c>
      <c r="G1277" s="111">
        <v>191961.408</v>
      </c>
      <c r="H1277" s="112">
        <f>D1277/D1275*100</f>
        <v>27.598272212161252</v>
      </c>
      <c r="I1277" s="112">
        <f>E1277/E1275*100</f>
        <v>26.329491944151879</v>
      </c>
      <c r="J1277" s="105">
        <f>D1277/B1277*100</f>
        <v>50.182614931278536</v>
      </c>
      <c r="K1277" s="105">
        <v>0</v>
      </c>
      <c r="L1277" s="106">
        <f>E1277/G1277</f>
        <v>2.1794409947232727</v>
      </c>
      <c r="M1277" s="47" t="s">
        <v>833</v>
      </c>
    </row>
    <row r="1278" spans="1:13" s="89" customFormat="1" x14ac:dyDescent="0.2">
      <c r="A1278" s="42" t="s">
        <v>744</v>
      </c>
      <c r="B1278" s="111"/>
      <c r="C1278" s="111"/>
      <c r="D1278" s="111"/>
      <c r="E1278" s="111"/>
      <c r="F1278" s="111"/>
      <c r="G1278" s="111"/>
      <c r="H1278" s="113"/>
      <c r="I1278" s="113"/>
      <c r="J1278" s="113"/>
      <c r="K1278" s="113"/>
      <c r="L1278" s="113"/>
      <c r="M1278" s="42" t="s">
        <v>1011</v>
      </c>
    </row>
    <row r="1279" spans="1:13" s="89" customFormat="1" x14ac:dyDescent="0.2">
      <c r="A1279" s="43" t="s">
        <v>557</v>
      </c>
      <c r="B1279" s="111">
        <v>706.2</v>
      </c>
      <c r="C1279" s="111">
        <v>5059.18</v>
      </c>
      <c r="D1279" s="111">
        <v>35.755000000000003</v>
      </c>
      <c r="E1279" s="111">
        <v>5094.9340000000002</v>
      </c>
      <c r="F1279" s="111">
        <v>482.71899999999999</v>
      </c>
      <c r="G1279" s="111">
        <v>3061.6759999999999</v>
      </c>
      <c r="H1279" s="112">
        <f>H1280+H1281+H1282</f>
        <v>100</v>
      </c>
      <c r="I1279" s="112">
        <f>I1280+I1281+I1282</f>
        <v>99.999999999999986</v>
      </c>
      <c r="J1279" s="105">
        <f t="shared" ref="J1279:J1284" si="236">D1279/B1279*100</f>
        <v>5.0630133106768627</v>
      </c>
      <c r="K1279" s="105">
        <f>D1279/F1279*100</f>
        <v>7.4070007602766825</v>
      </c>
      <c r="L1279" s="105">
        <f>E1279/G1279*100</f>
        <v>166.4099663060363</v>
      </c>
      <c r="M1279" s="43" t="s">
        <v>558</v>
      </c>
    </row>
    <row r="1280" spans="1:13" s="89" customFormat="1" x14ac:dyDescent="0.2">
      <c r="A1280" s="47" t="s">
        <v>564</v>
      </c>
      <c r="B1280" s="111">
        <v>1.667</v>
      </c>
      <c r="C1280" s="111">
        <v>30.667000000000002</v>
      </c>
      <c r="D1280" s="111">
        <v>1.667</v>
      </c>
      <c r="E1280" s="111">
        <v>32.332999999999998</v>
      </c>
      <c r="F1280" s="111">
        <v>0</v>
      </c>
      <c r="G1280" s="111">
        <v>0</v>
      </c>
      <c r="H1280" s="112">
        <f>D1280/D1279*100</f>
        <v>4.6622849951055798</v>
      </c>
      <c r="I1280" s="112">
        <f>E1280/E1279*100</f>
        <v>0.63461077219057205</v>
      </c>
      <c r="J1280" s="105">
        <f t="shared" si="236"/>
        <v>100</v>
      </c>
      <c r="K1280" s="105">
        <v>0</v>
      </c>
      <c r="L1280" s="105">
        <v>0</v>
      </c>
      <c r="M1280" s="47" t="s">
        <v>832</v>
      </c>
    </row>
    <row r="1281" spans="1:13" s="89" customFormat="1" x14ac:dyDescent="0.2">
      <c r="A1281" s="47" t="s">
        <v>565</v>
      </c>
      <c r="B1281" s="111">
        <v>295.59800000000001</v>
      </c>
      <c r="C1281" s="111">
        <v>5028.5129999999999</v>
      </c>
      <c r="D1281" s="111">
        <v>34.088000000000001</v>
      </c>
      <c r="E1281" s="111">
        <v>5062.6009999999997</v>
      </c>
      <c r="F1281" s="111">
        <v>482.71899999999999</v>
      </c>
      <c r="G1281" s="111">
        <v>3061.6759999999999</v>
      </c>
      <c r="H1281" s="112">
        <f>D1281/D1279*100</f>
        <v>95.33771500489442</v>
      </c>
      <c r="I1281" s="112">
        <f>E1281/E1279*100</f>
        <v>99.365389227809416</v>
      </c>
      <c r="J1281" s="105">
        <f t="shared" si="236"/>
        <v>11.531877752894133</v>
      </c>
      <c r="K1281" s="105">
        <f>D1281/F1281*100</f>
        <v>7.0616652752429472</v>
      </c>
      <c r="L1281" s="105">
        <f>E1281/G1281*100</f>
        <v>165.35391073385946</v>
      </c>
      <c r="M1281" s="47" t="s">
        <v>565</v>
      </c>
    </row>
    <row r="1282" spans="1:13" s="89" customFormat="1" x14ac:dyDescent="0.2">
      <c r="A1282" s="47" t="s">
        <v>1213</v>
      </c>
      <c r="B1282" s="111">
        <v>408.935</v>
      </c>
      <c r="C1282" s="111">
        <v>0</v>
      </c>
      <c r="D1282" s="111">
        <v>0</v>
      </c>
      <c r="E1282" s="111">
        <v>0</v>
      </c>
      <c r="F1282" s="111">
        <v>0</v>
      </c>
      <c r="G1282" s="111">
        <v>0</v>
      </c>
      <c r="H1282" s="112">
        <f>D1282/D1279*100</f>
        <v>0</v>
      </c>
      <c r="I1282" s="112">
        <f>E1282/E1279*100</f>
        <v>0</v>
      </c>
      <c r="J1282" s="105">
        <f t="shared" si="236"/>
        <v>0</v>
      </c>
      <c r="K1282" s="105">
        <v>0</v>
      </c>
      <c r="L1282" s="105">
        <v>0</v>
      </c>
      <c r="M1282" s="47" t="s">
        <v>1212</v>
      </c>
    </row>
    <row r="1283" spans="1:13" s="89" customFormat="1" x14ac:dyDescent="0.2">
      <c r="A1283" s="43" t="s">
        <v>559</v>
      </c>
      <c r="B1283" s="111">
        <v>706.2</v>
      </c>
      <c r="C1283" s="111">
        <v>5059.18</v>
      </c>
      <c r="D1283" s="111">
        <v>35.755000000000003</v>
      </c>
      <c r="E1283" s="111">
        <v>5094.9340000000002</v>
      </c>
      <c r="F1283" s="111">
        <v>482.71899999999999</v>
      </c>
      <c r="G1283" s="111">
        <v>3061.6759999999999</v>
      </c>
      <c r="H1283" s="112">
        <f>H1284+H1285</f>
        <v>100</v>
      </c>
      <c r="I1283" s="112">
        <f>I1284+I1285</f>
        <v>100</v>
      </c>
      <c r="J1283" s="105">
        <f t="shared" si="236"/>
        <v>5.0630133106768627</v>
      </c>
      <c r="K1283" s="105">
        <f>D1283/F1283*100</f>
        <v>7.4070007602766825</v>
      </c>
      <c r="L1283" s="105">
        <f>E1283/G1283*100</f>
        <v>166.4099663060363</v>
      </c>
      <c r="M1283" s="43" t="s">
        <v>560</v>
      </c>
    </row>
    <row r="1284" spans="1:13" s="89" customFormat="1" x14ac:dyDescent="0.2">
      <c r="A1284" s="47" t="s">
        <v>566</v>
      </c>
      <c r="B1284" s="111">
        <v>706.2</v>
      </c>
      <c r="C1284" s="111">
        <v>3807.4160000000002</v>
      </c>
      <c r="D1284" s="111">
        <v>0</v>
      </c>
      <c r="E1284" s="111">
        <v>3807.4160000000002</v>
      </c>
      <c r="F1284" s="111">
        <v>80</v>
      </c>
      <c r="G1284" s="111">
        <v>192.53100000000001</v>
      </c>
      <c r="H1284" s="112">
        <f>D1284/D1283*100</f>
        <v>0</v>
      </c>
      <c r="I1284" s="112">
        <f>E1284/E1283*100</f>
        <v>74.729446936898498</v>
      </c>
      <c r="J1284" s="105">
        <f t="shared" si="236"/>
        <v>0</v>
      </c>
      <c r="K1284" s="105">
        <f>D1284/F1284*100</f>
        <v>0</v>
      </c>
      <c r="L1284" s="106"/>
      <c r="M1284" s="47" t="s">
        <v>566</v>
      </c>
    </row>
    <row r="1285" spans="1:13" s="89" customFormat="1" x14ac:dyDescent="0.2">
      <c r="A1285" s="47" t="s">
        <v>567</v>
      </c>
      <c r="B1285" s="111">
        <v>0</v>
      </c>
      <c r="C1285" s="111">
        <v>1251.7639999999999</v>
      </c>
      <c r="D1285" s="111">
        <v>35.755000000000003</v>
      </c>
      <c r="E1285" s="111">
        <v>1287.518</v>
      </c>
      <c r="F1285" s="111">
        <v>402.71899999999999</v>
      </c>
      <c r="G1285" s="111">
        <v>2869.145</v>
      </c>
      <c r="H1285" s="112">
        <f>D1285/D1283*100</f>
        <v>100</v>
      </c>
      <c r="I1285" s="112">
        <f>E1285/E1283*100</f>
        <v>25.270553063101502</v>
      </c>
      <c r="J1285" s="105">
        <v>0</v>
      </c>
      <c r="K1285" s="105">
        <f>D1285/F1285*100</f>
        <v>8.8783990822384844</v>
      </c>
      <c r="L1285" s="105">
        <f>E1285/G1285*100</f>
        <v>44.874622927736311</v>
      </c>
      <c r="M1285" s="47" t="s">
        <v>833</v>
      </c>
    </row>
    <row r="1286" spans="1:13" s="89" customFormat="1" x14ac:dyDescent="0.2">
      <c r="A1286" s="42" t="s">
        <v>745</v>
      </c>
      <c r="B1286" s="111"/>
      <c r="C1286" s="111"/>
      <c r="D1286" s="111"/>
      <c r="E1286" s="111"/>
      <c r="F1286" s="111"/>
      <c r="G1286" s="111"/>
      <c r="H1286" s="113"/>
      <c r="I1286" s="113"/>
      <c r="J1286" s="113"/>
      <c r="K1286" s="113"/>
      <c r="L1286" s="113"/>
      <c r="M1286" s="42" t="s">
        <v>1012</v>
      </c>
    </row>
    <row r="1287" spans="1:13" s="89" customFormat="1" x14ac:dyDescent="0.2">
      <c r="A1287" s="43" t="s">
        <v>557</v>
      </c>
      <c r="B1287" s="111">
        <v>146850.48300000001</v>
      </c>
      <c r="C1287" s="111">
        <v>1096649.4280000001</v>
      </c>
      <c r="D1287" s="111">
        <v>145239</v>
      </c>
      <c r="E1287" s="111">
        <v>1241888.4280000001</v>
      </c>
      <c r="F1287" s="111">
        <v>174209.149</v>
      </c>
      <c r="G1287" s="111">
        <v>1263656.861</v>
      </c>
      <c r="H1287" s="112">
        <f>H1288+H1289+H1290</f>
        <v>100</v>
      </c>
      <c r="I1287" s="112">
        <f>I1288+I1289+I1290</f>
        <v>99.999999999999986</v>
      </c>
      <c r="J1287" s="105">
        <f>D1287/B1287*100</f>
        <v>98.902636908589528</v>
      </c>
      <c r="K1287" s="105">
        <f t="shared" ref="K1287:L1289" si="237">D1287/F1287*100</f>
        <v>83.370477861642044</v>
      </c>
      <c r="L1287" s="105">
        <f t="shared" si="237"/>
        <v>98.277346194854402</v>
      </c>
      <c r="M1287" s="43" t="s">
        <v>558</v>
      </c>
    </row>
    <row r="1288" spans="1:13" s="89" customFormat="1" x14ac:dyDescent="0.2">
      <c r="A1288" s="47" t="s">
        <v>564</v>
      </c>
      <c r="B1288" s="111">
        <v>146835</v>
      </c>
      <c r="C1288" s="111">
        <v>1096581</v>
      </c>
      <c r="D1288" s="111">
        <v>145215</v>
      </c>
      <c r="E1288" s="111">
        <v>1241796</v>
      </c>
      <c r="F1288" s="111">
        <v>148328</v>
      </c>
      <c r="G1288" s="111">
        <v>1263112</v>
      </c>
      <c r="H1288" s="112">
        <f>D1288/D1287*100</f>
        <v>99.983475512775499</v>
      </c>
      <c r="I1288" s="112">
        <f>E1288/E1287*100</f>
        <v>99.9925574634632</v>
      </c>
      <c r="J1288" s="105">
        <f>D1288/B1288*100</f>
        <v>98.896720809071397</v>
      </c>
      <c r="K1288" s="105">
        <f t="shared" si="237"/>
        <v>97.901272854754325</v>
      </c>
      <c r="L1288" s="105">
        <f t="shared" si="237"/>
        <v>98.312422017999992</v>
      </c>
      <c r="M1288" s="47" t="s">
        <v>832</v>
      </c>
    </row>
    <row r="1289" spans="1:13" s="89" customFormat="1" x14ac:dyDescent="0.2">
      <c r="A1289" s="47" t="s">
        <v>565</v>
      </c>
      <c r="B1289" s="111">
        <v>15.483000000000001</v>
      </c>
      <c r="C1289" s="111">
        <v>68.427999999999997</v>
      </c>
      <c r="D1289" s="111">
        <v>24</v>
      </c>
      <c r="E1289" s="111">
        <v>92.427999999999997</v>
      </c>
      <c r="F1289" s="111">
        <v>60.808</v>
      </c>
      <c r="G1289" s="111">
        <v>544.86099999999999</v>
      </c>
      <c r="H1289" s="112">
        <f>D1289/D1287*100</f>
        <v>1.6524487224505814E-2</v>
      </c>
      <c r="I1289" s="112">
        <f>E1289/E1287*100</f>
        <v>7.4425365367846068E-3</v>
      </c>
      <c r="J1289" s="105">
        <f>D1289/B1289*100</f>
        <v>155.00871924045728</v>
      </c>
      <c r="K1289" s="105">
        <f t="shared" si="237"/>
        <v>39.468490988027895</v>
      </c>
      <c r="L1289" s="105">
        <f t="shared" si="237"/>
        <v>16.96359254929239</v>
      </c>
      <c r="M1289" s="47" t="s">
        <v>565</v>
      </c>
    </row>
    <row r="1290" spans="1:13" s="89" customFormat="1" x14ac:dyDescent="0.2">
      <c r="A1290" s="47" t="s">
        <v>588</v>
      </c>
      <c r="B1290" s="111">
        <v>0</v>
      </c>
      <c r="C1290" s="111">
        <v>0</v>
      </c>
      <c r="D1290" s="111">
        <v>0</v>
      </c>
      <c r="E1290" s="111">
        <v>0</v>
      </c>
      <c r="F1290" s="111">
        <v>25820.341</v>
      </c>
      <c r="G1290" s="111">
        <v>0</v>
      </c>
      <c r="H1290" s="112">
        <f>D1290/D1287*100</f>
        <v>0</v>
      </c>
      <c r="I1290" s="112">
        <f>E1290/E1287*100</f>
        <v>0</v>
      </c>
      <c r="J1290" s="105">
        <v>0</v>
      </c>
      <c r="K1290" s="105">
        <f>D1290/F1290*100</f>
        <v>0</v>
      </c>
      <c r="L1290" s="105">
        <v>0</v>
      </c>
      <c r="M1290" s="47" t="s">
        <v>854</v>
      </c>
    </row>
    <row r="1291" spans="1:13" s="89" customFormat="1" x14ac:dyDescent="0.2">
      <c r="A1291" s="43" t="s">
        <v>559</v>
      </c>
      <c r="B1291" s="111">
        <v>146850.48300000001</v>
      </c>
      <c r="C1291" s="111">
        <v>1096649.4280000001</v>
      </c>
      <c r="D1291" s="111">
        <v>145239</v>
      </c>
      <c r="E1291" s="111">
        <v>1241888.4280000001</v>
      </c>
      <c r="F1291" s="111">
        <v>174209.149</v>
      </c>
      <c r="G1291" s="111">
        <v>1263656.861</v>
      </c>
      <c r="H1291" s="112">
        <f>H1292+H1293</f>
        <v>100</v>
      </c>
      <c r="I1291" s="112">
        <f>I1292+I1293</f>
        <v>100</v>
      </c>
      <c r="J1291" s="105">
        <f>D1291/B1291*100</f>
        <v>98.902636908589528</v>
      </c>
      <c r="K1291" s="105">
        <f>D1291/F1291*100</f>
        <v>83.370477861642044</v>
      </c>
      <c r="L1291" s="105">
        <f>E1291/G1291*100</f>
        <v>98.277346194854402</v>
      </c>
      <c r="M1291" s="43" t="s">
        <v>560</v>
      </c>
    </row>
    <row r="1292" spans="1:13" s="89" customFormat="1" x14ac:dyDescent="0.2">
      <c r="A1292" s="47" t="s">
        <v>566</v>
      </c>
      <c r="B1292" s="111">
        <v>64264.353999999999</v>
      </c>
      <c r="C1292" s="111">
        <v>858971.152</v>
      </c>
      <c r="D1292" s="111">
        <v>106541.936</v>
      </c>
      <c r="E1292" s="111">
        <v>965513.08799999999</v>
      </c>
      <c r="F1292" s="111">
        <v>174209.149</v>
      </c>
      <c r="G1292" s="111">
        <v>1112167.733</v>
      </c>
      <c r="H1292" s="112">
        <f>D1292/D1291*100</f>
        <v>73.35628584608817</v>
      </c>
      <c r="I1292" s="112">
        <f>E1292/E1291*100</f>
        <v>77.745557993072779</v>
      </c>
      <c r="J1292" s="105">
        <f>D1292/B1292*100</f>
        <v>165.7869866707133</v>
      </c>
      <c r="K1292" s="105">
        <f>D1292/F1292*100</f>
        <v>61.157486051435797</v>
      </c>
      <c r="L1292" s="105">
        <f>E1292/G1292*100</f>
        <v>86.813621664386119</v>
      </c>
      <c r="M1292" s="47" t="s">
        <v>566</v>
      </c>
    </row>
    <row r="1293" spans="1:13" s="89" customFormat="1" x14ac:dyDescent="0.2">
      <c r="A1293" s="47" t="s">
        <v>567</v>
      </c>
      <c r="B1293" s="111">
        <v>82586.129000000001</v>
      </c>
      <c r="C1293" s="111">
        <v>237678.27600000001</v>
      </c>
      <c r="D1293" s="111">
        <v>38697.063999999998</v>
      </c>
      <c r="E1293" s="111">
        <v>276375.34000000003</v>
      </c>
      <c r="F1293" s="111">
        <v>0</v>
      </c>
      <c r="G1293" s="111">
        <v>151489.128</v>
      </c>
      <c r="H1293" s="112">
        <f>D1293/D1291*100</f>
        <v>26.64371415391183</v>
      </c>
      <c r="I1293" s="112">
        <f>E1293/E1291*100</f>
        <v>22.254442006927214</v>
      </c>
      <c r="J1293" s="105">
        <f>D1293/B1293*100</f>
        <v>46.85661438375444</v>
      </c>
      <c r="K1293" s="105">
        <v>0</v>
      </c>
      <c r="L1293" s="105">
        <f>E1293/G1293*100</f>
        <v>182.43905925711056</v>
      </c>
      <c r="M1293" s="47" t="s">
        <v>833</v>
      </c>
    </row>
    <row r="1294" spans="1:13" s="89" customFormat="1" x14ac:dyDescent="0.2">
      <c r="A1294" s="42" t="s">
        <v>746</v>
      </c>
      <c r="B1294" s="111"/>
      <c r="C1294" s="111"/>
      <c r="D1294" s="111"/>
      <c r="E1294" s="111"/>
      <c r="F1294" s="111"/>
      <c r="G1294" s="111"/>
      <c r="H1294" s="113"/>
      <c r="I1294" s="113"/>
      <c r="J1294" s="113"/>
      <c r="K1294" s="113"/>
      <c r="L1294" s="113"/>
      <c r="M1294" s="42" t="s">
        <v>1013</v>
      </c>
    </row>
    <row r="1295" spans="1:13" s="89" customFormat="1" x14ac:dyDescent="0.2">
      <c r="A1295" s="43" t="s">
        <v>557</v>
      </c>
      <c r="B1295" s="111">
        <v>16862.07</v>
      </c>
      <c r="C1295" s="111">
        <v>112960.682</v>
      </c>
      <c r="D1295" s="111">
        <v>11286</v>
      </c>
      <c r="E1295" s="111">
        <v>124246.682</v>
      </c>
      <c r="F1295" s="111">
        <v>13179.431</v>
      </c>
      <c r="G1295" s="111">
        <v>97134.851999999999</v>
      </c>
      <c r="H1295" s="112">
        <f>H1296+H1297+H1298</f>
        <v>100</v>
      </c>
      <c r="I1295" s="112">
        <f>I1296+I1297+I1298</f>
        <v>99.999999999999986</v>
      </c>
      <c r="J1295" s="105">
        <f>D1295/B1295*100</f>
        <v>66.931284237344528</v>
      </c>
      <c r="K1295" s="105">
        <f>D1295/F1295*100</f>
        <v>85.633438954989785</v>
      </c>
      <c r="L1295" s="105">
        <f>E1295/G1295*100</f>
        <v>127.91153683952696</v>
      </c>
      <c r="M1295" s="43" t="s">
        <v>558</v>
      </c>
    </row>
    <row r="1296" spans="1:13" s="89" customFormat="1" x14ac:dyDescent="0.2">
      <c r="A1296" s="47" t="s">
        <v>564</v>
      </c>
      <c r="B1296" s="111">
        <v>16585</v>
      </c>
      <c r="C1296" s="111">
        <v>110395</v>
      </c>
      <c r="D1296" s="111">
        <v>11266</v>
      </c>
      <c r="E1296" s="111">
        <v>121661</v>
      </c>
      <c r="F1296" s="111">
        <v>10816</v>
      </c>
      <c r="G1296" s="111">
        <v>95893</v>
      </c>
      <c r="H1296" s="112">
        <f>D1296/D1295*100</f>
        <v>99.822789296473502</v>
      </c>
      <c r="I1296" s="112">
        <f>E1296/E1295*100</f>
        <v>97.918912635429564</v>
      </c>
      <c r="J1296" s="105">
        <f>D1296/B1296*100</f>
        <v>67.928851371721436</v>
      </c>
      <c r="K1296" s="105">
        <f>D1296/F1296*100</f>
        <v>104.16050295857988</v>
      </c>
      <c r="L1296" s="105">
        <f>E1296/G1296*100</f>
        <v>126.87161732347512</v>
      </c>
      <c r="M1296" s="47" t="s">
        <v>832</v>
      </c>
    </row>
    <row r="1297" spans="1:13" s="89" customFormat="1" x14ac:dyDescent="0.2">
      <c r="A1297" s="47" t="s">
        <v>565</v>
      </c>
      <c r="B1297" s="111">
        <v>277.07</v>
      </c>
      <c r="C1297" s="111">
        <v>2565.6819999999998</v>
      </c>
      <c r="D1297" s="111">
        <v>20</v>
      </c>
      <c r="E1297" s="111">
        <v>2585.6819999999998</v>
      </c>
      <c r="F1297" s="111">
        <v>285.62299999999999</v>
      </c>
      <c r="G1297" s="111">
        <v>1241.8520000000001</v>
      </c>
      <c r="H1297" s="112">
        <f>D1297/D1295*100</f>
        <v>0.17721070352649301</v>
      </c>
      <c r="I1297" s="112">
        <f>E1297/E1295*100</f>
        <v>2.0810873645704273</v>
      </c>
      <c r="J1297" s="105">
        <f>D1297/B1297*100</f>
        <v>7.2183924639982671</v>
      </c>
      <c r="K1297" s="105">
        <f>D1297/F1297*100</f>
        <v>7.0022372147901262</v>
      </c>
      <c r="L1297" s="106">
        <f>E1297/G1297</f>
        <v>2.0821176758583144</v>
      </c>
      <c r="M1297" s="47" t="s">
        <v>565</v>
      </c>
    </row>
    <row r="1298" spans="1:13" s="89" customFormat="1" x14ac:dyDescent="0.2">
      <c r="A1298" s="47" t="s">
        <v>588</v>
      </c>
      <c r="B1298" s="111">
        <v>0</v>
      </c>
      <c r="C1298" s="111">
        <v>0</v>
      </c>
      <c r="D1298" s="111">
        <v>0</v>
      </c>
      <c r="E1298" s="111">
        <v>0</v>
      </c>
      <c r="F1298" s="111">
        <v>2077.808</v>
      </c>
      <c r="G1298" s="111">
        <v>0</v>
      </c>
      <c r="H1298" s="112">
        <f>D1298/D1295*100</f>
        <v>0</v>
      </c>
      <c r="I1298" s="112">
        <f>E1298/E1295*100</f>
        <v>0</v>
      </c>
      <c r="J1298" s="105">
        <v>0</v>
      </c>
      <c r="K1298" s="105">
        <f>D1298/F1298*100</f>
        <v>0</v>
      </c>
      <c r="L1298" s="105">
        <v>0</v>
      </c>
      <c r="M1298" s="47" t="s">
        <v>854</v>
      </c>
    </row>
    <row r="1299" spans="1:13" s="89" customFormat="1" x14ac:dyDescent="0.2">
      <c r="A1299" s="43" t="s">
        <v>559</v>
      </c>
      <c r="B1299" s="111">
        <v>16862.07</v>
      </c>
      <c r="C1299" s="111">
        <v>112960.682</v>
      </c>
      <c r="D1299" s="111">
        <v>11286</v>
      </c>
      <c r="E1299" s="111">
        <v>124246.682</v>
      </c>
      <c r="F1299" s="111">
        <v>13179.431</v>
      </c>
      <c r="G1299" s="111">
        <v>97134.851999999999</v>
      </c>
      <c r="H1299" s="112">
        <f>H1300+H1301</f>
        <v>100</v>
      </c>
      <c r="I1299" s="112">
        <f>I1300+I1301</f>
        <v>100</v>
      </c>
      <c r="J1299" s="105">
        <f>D1299/B1299*100</f>
        <v>66.931284237344528</v>
      </c>
      <c r="K1299" s="105">
        <f>D1299/F1299*100</f>
        <v>85.633438954989785</v>
      </c>
      <c r="L1299" s="105">
        <f>E1299/G1299*100</f>
        <v>127.91153683952696</v>
      </c>
      <c r="M1299" s="43" t="s">
        <v>560</v>
      </c>
    </row>
    <row r="1300" spans="1:13" s="89" customFormat="1" x14ac:dyDescent="0.2">
      <c r="A1300" s="47" t="s">
        <v>566</v>
      </c>
      <c r="B1300" s="111">
        <v>11640.477000000001</v>
      </c>
      <c r="C1300" s="111">
        <v>77748.974000000002</v>
      </c>
      <c r="D1300" s="111">
        <v>9571.9359999999997</v>
      </c>
      <c r="E1300" s="111">
        <v>87320.91</v>
      </c>
      <c r="F1300" s="111">
        <v>13179.431</v>
      </c>
      <c r="G1300" s="111">
        <v>93387.197</v>
      </c>
      <c r="H1300" s="112">
        <f>D1300/D1299*100</f>
        <v>84.812475633528265</v>
      </c>
      <c r="I1300" s="112">
        <f>E1300/E1299*100</f>
        <v>70.280275170648025</v>
      </c>
      <c r="J1300" s="105">
        <f>D1300/B1300*100</f>
        <v>82.229757423170881</v>
      </c>
      <c r="K1300" s="105">
        <f>D1300/F1300*100</f>
        <v>72.627839547853014</v>
      </c>
      <c r="L1300" s="105">
        <f>E1300/G1300*100</f>
        <v>93.504155607111755</v>
      </c>
      <c r="M1300" s="47" t="s">
        <v>566</v>
      </c>
    </row>
    <row r="1301" spans="1:13" s="89" customFormat="1" x14ac:dyDescent="0.2">
      <c r="A1301" s="47" t="s">
        <v>567</v>
      </c>
      <c r="B1301" s="111">
        <v>5221.5929999999998</v>
      </c>
      <c r="C1301" s="111">
        <v>35211.707999999999</v>
      </c>
      <c r="D1301" s="111">
        <v>1714.0640000000001</v>
      </c>
      <c r="E1301" s="111">
        <v>36925.771999999997</v>
      </c>
      <c r="F1301" s="111">
        <v>0</v>
      </c>
      <c r="G1301" s="111">
        <v>3747.6550000000002</v>
      </c>
      <c r="H1301" s="112">
        <f>D1301/D1299*100</f>
        <v>15.187524366471736</v>
      </c>
      <c r="I1301" s="112">
        <f>E1301/E1299*100</f>
        <v>29.719724829351978</v>
      </c>
      <c r="J1301" s="105">
        <f>D1301/B1301*100</f>
        <v>32.826457366554621</v>
      </c>
      <c r="K1301" s="105">
        <v>0</v>
      </c>
      <c r="L1301" s="106"/>
      <c r="M1301" s="47" t="s">
        <v>833</v>
      </c>
    </row>
    <row r="1302" spans="1:13" s="89" customFormat="1" x14ac:dyDescent="0.2">
      <c r="A1302" s="42" t="s">
        <v>747</v>
      </c>
      <c r="B1302" s="111"/>
      <c r="C1302" s="111"/>
      <c r="D1302" s="111"/>
      <c r="E1302" s="111"/>
      <c r="F1302" s="111"/>
      <c r="G1302" s="111"/>
      <c r="H1302" s="113"/>
      <c r="I1302" s="113"/>
      <c r="J1302" s="113"/>
      <c r="K1302" s="113"/>
      <c r="L1302" s="113"/>
      <c r="M1302" s="42" t="s">
        <v>1014</v>
      </c>
    </row>
    <row r="1303" spans="1:13" s="89" customFormat="1" x14ac:dyDescent="0.2">
      <c r="A1303" s="43" t="s">
        <v>557</v>
      </c>
      <c r="B1303" s="111" t="s">
        <v>561</v>
      </c>
      <c r="C1303" s="111">
        <v>61177</v>
      </c>
      <c r="D1303" s="111" t="s">
        <v>561</v>
      </c>
      <c r="E1303" s="111">
        <v>68256</v>
      </c>
      <c r="F1303" s="111">
        <v>7406</v>
      </c>
      <c r="G1303" s="111">
        <v>62562</v>
      </c>
      <c r="H1303" s="112"/>
      <c r="I1303" s="112">
        <f>I1304+I1305</f>
        <v>100</v>
      </c>
      <c r="J1303" s="105"/>
      <c r="K1303" s="105"/>
      <c r="L1303" s="105">
        <f>E1303/G1303*100</f>
        <v>109.10137143953197</v>
      </c>
      <c r="M1303" s="43" t="s">
        <v>558</v>
      </c>
    </row>
    <row r="1304" spans="1:13" s="89" customFormat="1" x14ac:dyDescent="0.2">
      <c r="A1304" s="47" t="s">
        <v>564</v>
      </c>
      <c r="B1304" s="111" t="s">
        <v>561</v>
      </c>
      <c r="C1304" s="111">
        <v>61177</v>
      </c>
      <c r="D1304" s="111" t="s">
        <v>561</v>
      </c>
      <c r="E1304" s="111">
        <v>68256</v>
      </c>
      <c r="F1304" s="111">
        <v>7406</v>
      </c>
      <c r="G1304" s="111">
        <v>62562</v>
      </c>
      <c r="H1304" s="112"/>
      <c r="I1304" s="112">
        <f>E1304/E1303*100</f>
        <v>100</v>
      </c>
      <c r="J1304" s="105"/>
      <c r="K1304" s="105"/>
      <c r="L1304" s="105">
        <f>E1304/G1304*100</f>
        <v>109.10137143953197</v>
      </c>
      <c r="M1304" s="47" t="s">
        <v>832</v>
      </c>
    </row>
    <row r="1305" spans="1:13" s="89" customFormat="1" x14ac:dyDescent="0.2">
      <c r="A1305" s="47" t="s">
        <v>565</v>
      </c>
      <c r="B1305" s="111">
        <v>0</v>
      </c>
      <c r="C1305" s="111">
        <v>0</v>
      </c>
      <c r="D1305" s="111">
        <v>0</v>
      </c>
      <c r="E1305" s="111">
        <v>0</v>
      </c>
      <c r="F1305" s="111">
        <v>0</v>
      </c>
      <c r="G1305" s="111">
        <v>0</v>
      </c>
      <c r="H1305" s="112"/>
      <c r="I1305" s="112">
        <f>E1305/E1303*100</f>
        <v>0</v>
      </c>
      <c r="J1305" s="105">
        <v>0</v>
      </c>
      <c r="K1305" s="105">
        <v>0</v>
      </c>
      <c r="L1305" s="105">
        <v>0</v>
      </c>
      <c r="M1305" s="47" t="s">
        <v>565</v>
      </c>
    </row>
    <row r="1306" spans="1:13" s="89" customFormat="1" x14ac:dyDescent="0.2">
      <c r="A1306" s="43" t="s">
        <v>559</v>
      </c>
      <c r="B1306" s="111">
        <v>7049</v>
      </c>
      <c r="C1306" s="111">
        <v>61177</v>
      </c>
      <c r="D1306" s="111">
        <v>7079</v>
      </c>
      <c r="E1306" s="111">
        <v>68256</v>
      </c>
      <c r="F1306" s="111">
        <v>7406</v>
      </c>
      <c r="G1306" s="111">
        <v>62562</v>
      </c>
      <c r="H1306" s="112">
        <f>H1307+H1308</f>
        <v>100</v>
      </c>
      <c r="I1306" s="112">
        <f>I1307+I1308</f>
        <v>100</v>
      </c>
      <c r="J1306" s="105">
        <f>D1306/B1306*100</f>
        <v>100.42559228259327</v>
      </c>
      <c r="K1306" s="105">
        <f t="shared" ref="K1306:L1308" si="238">D1306/F1306*100</f>
        <v>95.584661085606271</v>
      </c>
      <c r="L1306" s="105">
        <f t="shared" si="238"/>
        <v>109.10137143953197</v>
      </c>
      <c r="M1306" s="43" t="s">
        <v>560</v>
      </c>
    </row>
    <row r="1307" spans="1:13" s="89" customFormat="1" x14ac:dyDescent="0.2">
      <c r="A1307" s="47" t="s">
        <v>566</v>
      </c>
      <c r="B1307" s="111">
        <v>4188.93</v>
      </c>
      <c r="C1307" s="111">
        <v>21248.19</v>
      </c>
      <c r="D1307" s="111">
        <v>3758.46</v>
      </c>
      <c r="E1307" s="111">
        <v>25006.65</v>
      </c>
      <c r="F1307" s="111">
        <v>2745.85</v>
      </c>
      <c r="G1307" s="111">
        <v>27063.88</v>
      </c>
      <c r="H1307" s="112">
        <f>D1307/D1306*100</f>
        <v>53.093092244667325</v>
      </c>
      <c r="I1307" s="112">
        <f>E1307/E1306*100</f>
        <v>36.6365594233474</v>
      </c>
      <c r="J1307" s="105">
        <f>D1307/B1307*100</f>
        <v>89.72362870709226</v>
      </c>
      <c r="K1307" s="105">
        <f t="shared" si="238"/>
        <v>136.87783382194948</v>
      </c>
      <c r="L1307" s="105">
        <f t="shared" si="238"/>
        <v>92.398613945967838</v>
      </c>
      <c r="M1307" s="47" t="s">
        <v>566</v>
      </c>
    </row>
    <row r="1308" spans="1:13" s="89" customFormat="1" x14ac:dyDescent="0.2">
      <c r="A1308" s="47" t="s">
        <v>567</v>
      </c>
      <c r="B1308" s="111">
        <v>2860.07</v>
      </c>
      <c r="C1308" s="111">
        <v>39928.81</v>
      </c>
      <c r="D1308" s="111">
        <v>3320.54</v>
      </c>
      <c r="E1308" s="111">
        <v>43249.35</v>
      </c>
      <c r="F1308" s="111">
        <v>4660.1499999999996</v>
      </c>
      <c r="G1308" s="111">
        <v>35498.120000000003</v>
      </c>
      <c r="H1308" s="112">
        <f>D1308/D1306*100</f>
        <v>46.906907755332675</v>
      </c>
      <c r="I1308" s="112">
        <f>E1308/E1306*100</f>
        <v>63.363440576652593</v>
      </c>
      <c r="J1308" s="105">
        <f>D1308/B1308*100</f>
        <v>116.09995559549242</v>
      </c>
      <c r="K1308" s="105">
        <f t="shared" si="238"/>
        <v>71.253929594540949</v>
      </c>
      <c r="L1308" s="105">
        <f t="shared" si="238"/>
        <v>121.83560706876871</v>
      </c>
      <c r="M1308" s="47" t="s">
        <v>833</v>
      </c>
    </row>
    <row r="1309" spans="1:13" s="89" customFormat="1" x14ac:dyDescent="0.2">
      <c r="A1309" s="42" t="s">
        <v>748</v>
      </c>
      <c r="B1309" s="111"/>
      <c r="C1309" s="111"/>
      <c r="D1309" s="111"/>
      <c r="E1309" s="111"/>
      <c r="F1309" s="111"/>
      <c r="G1309" s="111"/>
      <c r="H1309" s="113"/>
      <c r="I1309" s="113"/>
      <c r="J1309" s="113"/>
      <c r="K1309" s="113"/>
      <c r="L1309" s="113"/>
      <c r="M1309" s="42" t="s">
        <v>1015</v>
      </c>
    </row>
    <row r="1310" spans="1:13" s="89" customFormat="1" x14ac:dyDescent="0.2">
      <c r="A1310" s="43" t="s">
        <v>557</v>
      </c>
      <c r="B1310" s="111">
        <v>251725.47399999999</v>
      </c>
      <c r="C1310" s="111">
        <v>1979029.986</v>
      </c>
      <c r="D1310" s="111">
        <v>251637.52100000001</v>
      </c>
      <c r="E1310" s="111">
        <v>2230667.5070000002</v>
      </c>
      <c r="F1310" s="111">
        <v>221195.54500000001</v>
      </c>
      <c r="G1310" s="111">
        <v>2496727.8509999998</v>
      </c>
      <c r="H1310" s="112">
        <f>H1311+H1312</f>
        <v>100</v>
      </c>
      <c r="I1310" s="112">
        <f>I1311+I1312</f>
        <v>99.999999999999986</v>
      </c>
      <c r="J1310" s="105">
        <f t="shared" ref="J1310:J1315" si="239">D1310/B1310*100</f>
        <v>99.965059952573583</v>
      </c>
      <c r="K1310" s="105">
        <f t="shared" ref="K1310:L1315" si="240">D1310/F1310*100</f>
        <v>113.76247247655915</v>
      </c>
      <c r="L1310" s="105">
        <f t="shared" si="240"/>
        <v>89.343638559026928</v>
      </c>
      <c r="M1310" s="43" t="s">
        <v>558</v>
      </c>
    </row>
    <row r="1311" spans="1:13" s="89" customFormat="1" x14ac:dyDescent="0.2">
      <c r="A1311" s="47" t="s">
        <v>564</v>
      </c>
      <c r="B1311" s="111">
        <v>221558.16699999999</v>
      </c>
      <c r="C1311" s="111">
        <v>1719610.5009999999</v>
      </c>
      <c r="D1311" s="111">
        <v>224178.16699999999</v>
      </c>
      <c r="E1311" s="111">
        <v>1943788.6680000001</v>
      </c>
      <c r="F1311" s="111">
        <v>173534</v>
      </c>
      <c r="G1311" s="111">
        <v>2155783</v>
      </c>
      <c r="H1311" s="112">
        <f>D1311/D1310*100</f>
        <v>89.087734654642375</v>
      </c>
      <c r="I1311" s="112">
        <f>E1311/E1310*100</f>
        <v>87.139327663143291</v>
      </c>
      <c r="J1311" s="105">
        <f t="shared" si="239"/>
        <v>101.18253370456887</v>
      </c>
      <c r="K1311" s="105">
        <f t="shared" si="240"/>
        <v>129.1840025585764</v>
      </c>
      <c r="L1311" s="105">
        <f t="shared" si="240"/>
        <v>90.166249014859105</v>
      </c>
      <c r="M1311" s="47" t="s">
        <v>832</v>
      </c>
    </row>
    <row r="1312" spans="1:13" s="89" customFormat="1" x14ac:dyDescent="0.2">
      <c r="A1312" s="47" t="s">
        <v>565</v>
      </c>
      <c r="B1312" s="111">
        <v>30167.307000000001</v>
      </c>
      <c r="C1312" s="111">
        <v>259419.48499999999</v>
      </c>
      <c r="D1312" s="111">
        <v>27459.353999999999</v>
      </c>
      <c r="E1312" s="111">
        <v>286878.83899999998</v>
      </c>
      <c r="F1312" s="111">
        <v>47661.544999999998</v>
      </c>
      <c r="G1312" s="111">
        <v>340944.85100000002</v>
      </c>
      <c r="H1312" s="112">
        <f>D1312/D1310*100</f>
        <v>10.912265345357618</v>
      </c>
      <c r="I1312" s="112">
        <f>E1312/E1310*100</f>
        <v>12.860672336856698</v>
      </c>
      <c r="J1312" s="105">
        <f t="shared" si="239"/>
        <v>91.023550759767843</v>
      </c>
      <c r="K1312" s="105">
        <f t="shared" si="240"/>
        <v>57.613226763840743</v>
      </c>
      <c r="L1312" s="105">
        <f t="shared" si="240"/>
        <v>84.142299893539075</v>
      </c>
      <c r="M1312" s="47" t="s">
        <v>565</v>
      </c>
    </row>
    <row r="1313" spans="1:13" s="89" customFormat="1" x14ac:dyDescent="0.2">
      <c r="A1313" s="43" t="s">
        <v>559</v>
      </c>
      <c r="B1313" s="111">
        <v>251725.47399999999</v>
      </c>
      <c r="C1313" s="111">
        <v>1979029.986</v>
      </c>
      <c r="D1313" s="111">
        <v>251637.52100000001</v>
      </c>
      <c r="E1313" s="111">
        <v>2230667.5070000002</v>
      </c>
      <c r="F1313" s="111">
        <v>221195.54500000001</v>
      </c>
      <c r="G1313" s="111">
        <v>2496727.8509999998</v>
      </c>
      <c r="H1313" s="112">
        <f>H1314+H1315</f>
        <v>100.00000000000001</v>
      </c>
      <c r="I1313" s="112">
        <f>I1314+I1315</f>
        <v>99.999999999999986</v>
      </c>
      <c r="J1313" s="105">
        <f t="shared" si="239"/>
        <v>99.965059952573583</v>
      </c>
      <c r="K1313" s="105">
        <f t="shared" si="240"/>
        <v>113.76247247655915</v>
      </c>
      <c r="L1313" s="105">
        <f t="shared" si="240"/>
        <v>89.343638559026928</v>
      </c>
      <c r="M1313" s="43" t="s">
        <v>560</v>
      </c>
    </row>
    <row r="1314" spans="1:13" s="89" customFormat="1" x14ac:dyDescent="0.2">
      <c r="A1314" s="47" t="s">
        <v>566</v>
      </c>
      <c r="B1314" s="111">
        <v>223443.454</v>
      </c>
      <c r="C1314" s="111">
        <v>1398497.0220000001</v>
      </c>
      <c r="D1314" s="111">
        <v>203390.77100000001</v>
      </c>
      <c r="E1314" s="111">
        <v>1601887.7930000001</v>
      </c>
      <c r="F1314" s="111">
        <v>196323.69899999999</v>
      </c>
      <c r="G1314" s="111">
        <v>1584133.129</v>
      </c>
      <c r="H1314" s="112">
        <f>D1314/D1313*100</f>
        <v>80.826885510448193</v>
      </c>
      <c r="I1314" s="112">
        <f>E1314/E1313*100</f>
        <v>71.812037785692269</v>
      </c>
      <c r="J1314" s="105">
        <f t="shared" si="239"/>
        <v>91.025611786326948</v>
      </c>
      <c r="K1314" s="105">
        <f t="shared" si="240"/>
        <v>103.59970397664524</v>
      </c>
      <c r="L1314" s="105">
        <f t="shared" si="240"/>
        <v>101.12078105526446</v>
      </c>
      <c r="M1314" s="47" t="s">
        <v>566</v>
      </c>
    </row>
    <row r="1315" spans="1:13" s="89" customFormat="1" x14ac:dyDescent="0.2">
      <c r="A1315" s="47" t="s">
        <v>567</v>
      </c>
      <c r="B1315" s="111">
        <v>28282.02</v>
      </c>
      <c r="C1315" s="111">
        <v>580532.96400000004</v>
      </c>
      <c r="D1315" s="111">
        <v>48246.75</v>
      </c>
      <c r="E1315" s="111">
        <v>628779.71400000004</v>
      </c>
      <c r="F1315" s="111">
        <v>24871.846000000001</v>
      </c>
      <c r="G1315" s="111">
        <v>912594.72199999995</v>
      </c>
      <c r="H1315" s="112">
        <f>D1315/D1313*100</f>
        <v>19.173114489551818</v>
      </c>
      <c r="I1315" s="112">
        <f>E1315/E1313*100</f>
        <v>28.187962214307717</v>
      </c>
      <c r="J1315" s="105">
        <f t="shared" si="239"/>
        <v>170.59159847846794</v>
      </c>
      <c r="K1315" s="105">
        <f t="shared" si="240"/>
        <v>193.98137958879286</v>
      </c>
      <c r="L1315" s="105">
        <f t="shared" si="240"/>
        <v>68.900213735840566</v>
      </c>
      <c r="M1315" s="47" t="s">
        <v>833</v>
      </c>
    </row>
    <row r="1316" spans="1:13" s="89" customFormat="1" ht="56.25" x14ac:dyDescent="0.2">
      <c r="A1316" s="42" t="s">
        <v>749</v>
      </c>
      <c r="B1316" s="111"/>
      <c r="C1316" s="111"/>
      <c r="D1316" s="111"/>
      <c r="E1316" s="111"/>
      <c r="F1316" s="111"/>
      <c r="G1316" s="111"/>
      <c r="H1316" s="113"/>
      <c r="I1316" s="113"/>
      <c r="J1316" s="113"/>
      <c r="K1316" s="113"/>
      <c r="L1316" s="113"/>
      <c r="M1316" s="42" t="s">
        <v>1016</v>
      </c>
    </row>
    <row r="1317" spans="1:13" s="89" customFormat="1" x14ac:dyDescent="0.2">
      <c r="A1317" s="43" t="s">
        <v>557</v>
      </c>
      <c r="B1317" s="111">
        <v>122660.17</v>
      </c>
      <c r="C1317" s="111">
        <v>1198840.246</v>
      </c>
      <c r="D1317" s="111">
        <v>143168.40400000001</v>
      </c>
      <c r="E1317" s="111">
        <v>1342008.6510000001</v>
      </c>
      <c r="F1317" s="111">
        <v>146445.54699999999</v>
      </c>
      <c r="G1317" s="111">
        <v>1296776.1580000001</v>
      </c>
      <c r="H1317" s="112">
        <f>H1318+H1319</f>
        <v>100</v>
      </c>
      <c r="I1317" s="112">
        <f>I1318+I1319</f>
        <v>100</v>
      </c>
      <c r="J1317" s="105">
        <f t="shared" ref="J1317:J1322" si="241">D1317/B1317*100</f>
        <v>116.7195545220588</v>
      </c>
      <c r="K1317" s="105">
        <f t="shared" ref="K1317:L1320" si="242">D1317/F1317*100</f>
        <v>97.762210550519512</v>
      </c>
      <c r="L1317" s="105">
        <f t="shared" si="242"/>
        <v>103.4880725344119</v>
      </c>
      <c r="M1317" s="43" t="s">
        <v>558</v>
      </c>
    </row>
    <row r="1318" spans="1:13" s="89" customFormat="1" x14ac:dyDescent="0.2">
      <c r="A1318" s="47" t="s">
        <v>564</v>
      </c>
      <c r="B1318" s="111">
        <v>60624.082999999999</v>
      </c>
      <c r="C1318" s="111">
        <v>626090.24899999995</v>
      </c>
      <c r="D1318" s="111">
        <v>81643.082999999999</v>
      </c>
      <c r="E1318" s="111">
        <v>707733.33200000005</v>
      </c>
      <c r="F1318" s="111">
        <v>72991</v>
      </c>
      <c r="G1318" s="111">
        <v>618642</v>
      </c>
      <c r="H1318" s="112">
        <f>D1318/D1317*100</f>
        <v>57.025908453935124</v>
      </c>
      <c r="I1318" s="112">
        <f>E1318/E1317*100</f>
        <v>52.736868087447228</v>
      </c>
      <c r="J1318" s="105">
        <f t="shared" si="241"/>
        <v>134.67103989020336</v>
      </c>
      <c r="K1318" s="105">
        <f t="shared" si="242"/>
        <v>111.85362989957666</v>
      </c>
      <c r="L1318" s="105">
        <f t="shared" si="242"/>
        <v>114.40111275988376</v>
      </c>
      <c r="M1318" s="47" t="s">
        <v>832</v>
      </c>
    </row>
    <row r="1319" spans="1:13" s="89" customFormat="1" x14ac:dyDescent="0.2">
      <c r="A1319" s="47" t="s">
        <v>565</v>
      </c>
      <c r="B1319" s="111">
        <v>62036.087</v>
      </c>
      <c r="C1319" s="111">
        <v>572749.99699999997</v>
      </c>
      <c r="D1319" s="111">
        <v>61525.321000000004</v>
      </c>
      <c r="E1319" s="111">
        <v>634275.31900000002</v>
      </c>
      <c r="F1319" s="111">
        <v>73454.547000000006</v>
      </c>
      <c r="G1319" s="111">
        <v>678134.15800000005</v>
      </c>
      <c r="H1319" s="112">
        <f>D1319/D1317*100</f>
        <v>42.974091546064869</v>
      </c>
      <c r="I1319" s="112">
        <f>E1319/E1317*100</f>
        <v>47.263131912552772</v>
      </c>
      <c r="J1319" s="105">
        <f t="shared" si="241"/>
        <v>99.176663092886571</v>
      </c>
      <c r="K1319" s="105">
        <f t="shared" si="242"/>
        <v>83.759717420897033</v>
      </c>
      <c r="L1319" s="105">
        <f t="shared" si="242"/>
        <v>93.532424449853465</v>
      </c>
      <c r="M1319" s="47" t="s">
        <v>565</v>
      </c>
    </row>
    <row r="1320" spans="1:13" s="89" customFormat="1" x14ac:dyDescent="0.2">
      <c r="A1320" s="43" t="s">
        <v>559</v>
      </c>
      <c r="B1320" s="111">
        <v>122660.17</v>
      </c>
      <c r="C1320" s="111">
        <v>1198840.246</v>
      </c>
      <c r="D1320" s="111">
        <v>143168.40400000001</v>
      </c>
      <c r="E1320" s="111">
        <v>1342008.6510000001</v>
      </c>
      <c r="F1320" s="111">
        <v>146445.54699999999</v>
      </c>
      <c r="G1320" s="111">
        <v>1296776.1580000001</v>
      </c>
      <c r="H1320" s="112">
        <f>H1321+H1322</f>
        <v>99.999999999999986</v>
      </c>
      <c r="I1320" s="112">
        <f>I1321+I1322</f>
        <v>99.999999999999986</v>
      </c>
      <c r="J1320" s="105">
        <f t="shared" si="241"/>
        <v>116.7195545220588</v>
      </c>
      <c r="K1320" s="105">
        <f t="shared" si="242"/>
        <v>97.762210550519512</v>
      </c>
      <c r="L1320" s="105">
        <f t="shared" si="242"/>
        <v>103.4880725344119</v>
      </c>
      <c r="M1320" s="43" t="s">
        <v>560</v>
      </c>
    </row>
    <row r="1321" spans="1:13" s="89" customFormat="1" x14ac:dyDescent="0.2">
      <c r="A1321" s="47" t="s">
        <v>566</v>
      </c>
      <c r="B1321" s="111">
        <v>28173.235000000001</v>
      </c>
      <c r="C1321" s="111">
        <v>149957.886</v>
      </c>
      <c r="D1321" s="111">
        <v>23325.152999999998</v>
      </c>
      <c r="E1321" s="111">
        <v>173283.03899999999</v>
      </c>
      <c r="F1321" s="111">
        <v>7356.0469999999996</v>
      </c>
      <c r="G1321" s="111">
        <v>122867.79</v>
      </c>
      <c r="H1321" s="112">
        <f>D1321/D1320*100</f>
        <v>16.292109395869215</v>
      </c>
      <c r="I1321" s="112">
        <f>E1321/E1320*100</f>
        <v>12.912214751438288</v>
      </c>
      <c r="J1321" s="105">
        <f t="shared" si="241"/>
        <v>82.791887406611266</v>
      </c>
      <c r="K1321" s="106">
        <f>D1321/F1321</f>
        <v>3.1708814530412868</v>
      </c>
      <c r="L1321" s="105">
        <f>E1321/G1321*100</f>
        <v>141.032111833378</v>
      </c>
      <c r="M1321" s="47" t="s">
        <v>566</v>
      </c>
    </row>
    <row r="1322" spans="1:13" s="89" customFormat="1" x14ac:dyDescent="0.2">
      <c r="A1322" s="47" t="s">
        <v>567</v>
      </c>
      <c r="B1322" s="111">
        <v>94486.936000000002</v>
      </c>
      <c r="C1322" s="111">
        <v>1048882.361</v>
      </c>
      <c r="D1322" s="111">
        <v>119843.251</v>
      </c>
      <c r="E1322" s="111">
        <v>1168725.612</v>
      </c>
      <c r="F1322" s="111">
        <v>139089.5</v>
      </c>
      <c r="G1322" s="111">
        <v>1173908.3689999999</v>
      </c>
      <c r="H1322" s="112">
        <f>D1322/D1320*100</f>
        <v>83.707890604130768</v>
      </c>
      <c r="I1322" s="112">
        <f>E1322/E1320*100</f>
        <v>87.087785248561701</v>
      </c>
      <c r="J1322" s="105">
        <f t="shared" si="241"/>
        <v>126.83578923545579</v>
      </c>
      <c r="K1322" s="105">
        <f>D1322/F1322*100</f>
        <v>86.162687334414173</v>
      </c>
      <c r="L1322" s="105">
        <f>E1322/G1322*100</f>
        <v>99.558504127164966</v>
      </c>
      <c r="M1322" s="47" t="s">
        <v>833</v>
      </c>
    </row>
    <row r="1323" spans="1:13" s="89" customFormat="1" ht="45" x14ac:dyDescent="0.2">
      <c r="A1323" s="42" t="s">
        <v>750</v>
      </c>
      <c r="B1323" s="111"/>
      <c r="C1323" s="111"/>
      <c r="D1323" s="111"/>
      <c r="E1323" s="111"/>
      <c r="F1323" s="111"/>
      <c r="G1323" s="111"/>
      <c r="H1323" s="113"/>
      <c r="I1323" s="113"/>
      <c r="J1323" s="113"/>
      <c r="K1323" s="113"/>
      <c r="L1323" s="113"/>
      <c r="M1323" s="42" t="s">
        <v>1017</v>
      </c>
    </row>
    <row r="1324" spans="1:13" s="89" customFormat="1" x14ac:dyDescent="0.2">
      <c r="A1324" s="43" t="s">
        <v>557</v>
      </c>
      <c r="B1324" s="111">
        <v>3758.402</v>
      </c>
      <c r="C1324" s="111">
        <v>126188.908</v>
      </c>
      <c r="D1324" s="111">
        <v>3003.2849999999999</v>
      </c>
      <c r="E1324" s="111">
        <v>129192.193</v>
      </c>
      <c r="F1324" s="111">
        <v>14026.065000000001</v>
      </c>
      <c r="G1324" s="111">
        <v>101876.45699999999</v>
      </c>
      <c r="H1324" s="112"/>
      <c r="I1324" s="112"/>
      <c r="J1324" s="105">
        <f>D1324/B1324*100</f>
        <v>79.90856220276595</v>
      </c>
      <c r="K1324" s="105">
        <f>D1324/F1324*100</f>
        <v>21.41217084050302</v>
      </c>
      <c r="L1324" s="105">
        <f>E1324/G1324*100</f>
        <v>126.81260892298208</v>
      </c>
      <c r="M1324" s="43" t="s">
        <v>558</v>
      </c>
    </row>
    <row r="1325" spans="1:13" s="89" customFormat="1" x14ac:dyDescent="0.2">
      <c r="A1325" s="47" t="s">
        <v>564</v>
      </c>
      <c r="B1325" s="111" t="s">
        <v>561</v>
      </c>
      <c r="C1325" s="111" t="s">
        <v>561</v>
      </c>
      <c r="D1325" s="111" t="s">
        <v>561</v>
      </c>
      <c r="E1325" s="111" t="s">
        <v>561</v>
      </c>
      <c r="F1325" s="111">
        <v>12188</v>
      </c>
      <c r="G1325" s="111">
        <v>86394</v>
      </c>
      <c r="H1325" s="112"/>
      <c r="I1325" s="112"/>
      <c r="J1325" s="105"/>
      <c r="K1325" s="105"/>
      <c r="L1325" s="105"/>
      <c r="M1325" s="47" t="s">
        <v>832</v>
      </c>
    </row>
    <row r="1326" spans="1:13" s="89" customFormat="1" x14ac:dyDescent="0.2">
      <c r="A1326" s="47" t="s">
        <v>565</v>
      </c>
      <c r="B1326" s="111">
        <v>1130.498</v>
      </c>
      <c r="C1326" s="111" t="s">
        <v>561</v>
      </c>
      <c r="D1326" s="111" t="s">
        <v>561</v>
      </c>
      <c r="E1326" s="111" t="s">
        <v>561</v>
      </c>
      <c r="F1326" s="111">
        <v>1838.0650000000001</v>
      </c>
      <c r="G1326" s="111">
        <v>15482.457</v>
      </c>
      <c r="H1326" s="112"/>
      <c r="I1326" s="112"/>
      <c r="J1326" s="105"/>
      <c r="K1326" s="105"/>
      <c r="L1326" s="105"/>
      <c r="M1326" s="47" t="s">
        <v>565</v>
      </c>
    </row>
    <row r="1327" spans="1:13" s="89" customFormat="1" x14ac:dyDescent="0.2">
      <c r="A1327" s="47" t="s">
        <v>588</v>
      </c>
      <c r="B1327" s="111" t="s">
        <v>561</v>
      </c>
      <c r="C1327" s="111">
        <v>0</v>
      </c>
      <c r="D1327" s="111">
        <v>0</v>
      </c>
      <c r="E1327" s="111">
        <v>0</v>
      </c>
      <c r="F1327" s="111">
        <v>0</v>
      </c>
      <c r="G1327" s="111">
        <v>0</v>
      </c>
      <c r="H1327" s="112">
        <f>D1327/D1324*100</f>
        <v>0</v>
      </c>
      <c r="I1327" s="112">
        <f>E1327/E1324*100</f>
        <v>0</v>
      </c>
      <c r="J1327" s="105"/>
      <c r="K1327" s="105">
        <v>0</v>
      </c>
      <c r="L1327" s="105">
        <v>0</v>
      </c>
      <c r="M1327" s="47" t="s">
        <v>1212</v>
      </c>
    </row>
    <row r="1328" spans="1:13" s="89" customFormat="1" x14ac:dyDescent="0.2">
      <c r="A1328" s="43" t="s">
        <v>559</v>
      </c>
      <c r="B1328" s="111">
        <v>3758.402</v>
      </c>
      <c r="C1328" s="111">
        <v>126188.908</v>
      </c>
      <c r="D1328" s="111">
        <v>3003.2849999999999</v>
      </c>
      <c r="E1328" s="111">
        <v>129192.193</v>
      </c>
      <c r="F1328" s="111">
        <v>14026.065000000001</v>
      </c>
      <c r="G1328" s="111">
        <v>101876.45699999999</v>
      </c>
      <c r="H1328" s="112">
        <f>H1329+H1330</f>
        <v>100</v>
      </c>
      <c r="I1328" s="112">
        <f>I1329+I1330</f>
        <v>99.999999999999986</v>
      </c>
      <c r="J1328" s="105">
        <f>D1328/B1328*100</f>
        <v>79.90856220276595</v>
      </c>
      <c r="K1328" s="105">
        <f>D1328/F1328*100</f>
        <v>21.41217084050302</v>
      </c>
      <c r="L1328" s="105">
        <f>E1328/G1328*100</f>
        <v>126.81260892298208</v>
      </c>
      <c r="M1328" s="43" t="s">
        <v>560</v>
      </c>
    </row>
    <row r="1329" spans="1:13" s="89" customFormat="1" x14ac:dyDescent="0.2">
      <c r="A1329" s="47" t="s">
        <v>566</v>
      </c>
      <c r="B1329" s="111">
        <v>3758.402</v>
      </c>
      <c r="C1329" s="111">
        <v>19248.928</v>
      </c>
      <c r="D1329" s="111">
        <v>1078.8599999999999</v>
      </c>
      <c r="E1329" s="111">
        <v>20327.788</v>
      </c>
      <c r="F1329" s="111">
        <v>862.09299999999996</v>
      </c>
      <c r="G1329" s="111">
        <v>9582.8289999999997</v>
      </c>
      <c r="H1329" s="112">
        <f>D1329/D1328*100</f>
        <v>35.922664682173014</v>
      </c>
      <c r="I1329" s="112">
        <f>E1329/E1328*100</f>
        <v>15.734532813449494</v>
      </c>
      <c r="J1329" s="105">
        <f>D1329/B1329*100</f>
        <v>28.705284852445267</v>
      </c>
      <c r="K1329" s="105">
        <f>D1329/F1329*100</f>
        <v>125.14427097772514</v>
      </c>
      <c r="L1329" s="106">
        <f>E1329/G1329</f>
        <v>2.1212721212076309</v>
      </c>
      <c r="M1329" s="47" t="s">
        <v>566</v>
      </c>
    </row>
    <row r="1330" spans="1:13" s="89" customFormat="1" x14ac:dyDescent="0.2">
      <c r="A1330" s="47" t="s">
        <v>567</v>
      </c>
      <c r="B1330" s="111">
        <v>0</v>
      </c>
      <c r="C1330" s="111">
        <v>106939.98</v>
      </c>
      <c r="D1330" s="111">
        <v>1924.425</v>
      </c>
      <c r="E1330" s="111">
        <v>108864.405</v>
      </c>
      <c r="F1330" s="111">
        <v>13163.972</v>
      </c>
      <c r="G1330" s="111">
        <v>92293.627999999997</v>
      </c>
      <c r="H1330" s="112">
        <f>D1330/D1328*100</f>
        <v>64.077335317826979</v>
      </c>
      <c r="I1330" s="112">
        <f>E1330/E1328*100</f>
        <v>84.265467186550495</v>
      </c>
      <c r="J1330" s="105">
        <v>0</v>
      </c>
      <c r="K1330" s="105">
        <f>D1330/F1330*100</f>
        <v>14.618877949603663</v>
      </c>
      <c r="L1330" s="105">
        <f>E1330/G1330*100</f>
        <v>117.95441067719214</v>
      </c>
      <c r="M1330" s="47" t="s">
        <v>833</v>
      </c>
    </row>
    <row r="1331" spans="1:13" s="89" customFormat="1" ht="22.5" x14ac:dyDescent="0.2">
      <c r="A1331" s="42" t="s">
        <v>751</v>
      </c>
      <c r="B1331" s="111"/>
      <c r="C1331" s="111"/>
      <c r="D1331" s="111"/>
      <c r="E1331" s="111"/>
      <c r="F1331" s="111"/>
      <c r="G1331" s="111"/>
      <c r="H1331" s="113"/>
      <c r="I1331" s="113"/>
      <c r="J1331" s="113"/>
      <c r="K1331" s="113"/>
      <c r="L1331" s="113"/>
      <c r="M1331" s="42" t="s">
        <v>1018</v>
      </c>
    </row>
    <row r="1332" spans="1:13" s="89" customFormat="1" x14ac:dyDescent="0.2">
      <c r="A1332" s="43" t="s">
        <v>557</v>
      </c>
      <c r="B1332" s="111">
        <v>76714.573999999993</v>
      </c>
      <c r="C1332" s="111">
        <v>471229.59499999997</v>
      </c>
      <c r="D1332" s="111">
        <v>72998.567999999999</v>
      </c>
      <c r="E1332" s="111">
        <v>544228.16299999994</v>
      </c>
      <c r="F1332" s="111">
        <v>69810.656000000003</v>
      </c>
      <c r="G1332" s="111">
        <v>580772.82299999997</v>
      </c>
      <c r="H1332" s="112">
        <f>H1333+H1334</f>
        <v>99.999998630110099</v>
      </c>
      <c r="I1332" s="112">
        <f>I1333+I1334</f>
        <v>100.00000000000001</v>
      </c>
      <c r="J1332" s="105">
        <f t="shared" ref="J1332:J1337" si="243">D1332/B1332*100</f>
        <v>95.156062523400067</v>
      </c>
      <c r="K1332" s="105">
        <f t="shared" ref="K1332:L1337" si="244">D1332/F1332*100</f>
        <v>104.56651202360854</v>
      </c>
      <c r="L1332" s="105">
        <f t="shared" si="244"/>
        <v>93.707580907242274</v>
      </c>
      <c r="M1332" s="43" t="s">
        <v>558</v>
      </c>
    </row>
    <row r="1333" spans="1:13" s="89" customFormat="1" x14ac:dyDescent="0.2">
      <c r="A1333" s="47" t="s">
        <v>564</v>
      </c>
      <c r="B1333" s="111">
        <v>33616.665999999997</v>
      </c>
      <c r="C1333" s="111">
        <v>199839.33199999999</v>
      </c>
      <c r="D1333" s="111">
        <v>33065.665999999997</v>
      </c>
      <c r="E1333" s="111">
        <v>232904.99900000001</v>
      </c>
      <c r="F1333" s="111">
        <v>28333</v>
      </c>
      <c r="G1333" s="111">
        <v>259325</v>
      </c>
      <c r="H1333" s="112">
        <f>D1333/D1332*100</f>
        <v>45.296321429209399</v>
      </c>
      <c r="I1333" s="112">
        <f>E1333/E1332*100</f>
        <v>42.795469774319642</v>
      </c>
      <c r="J1333" s="105">
        <f t="shared" si="243"/>
        <v>98.360932044837526</v>
      </c>
      <c r="K1333" s="105">
        <f t="shared" si="244"/>
        <v>116.7037235732185</v>
      </c>
      <c r="L1333" s="105">
        <f t="shared" si="244"/>
        <v>89.812011568495137</v>
      </c>
      <c r="M1333" s="47" t="s">
        <v>832</v>
      </c>
    </row>
    <row r="1334" spans="1:13" s="89" customFormat="1" x14ac:dyDescent="0.2">
      <c r="A1334" s="47" t="s">
        <v>565</v>
      </c>
      <c r="B1334" s="111">
        <v>43097.908000000003</v>
      </c>
      <c r="C1334" s="111">
        <v>271390.26299999998</v>
      </c>
      <c r="D1334" s="111">
        <v>39932.900999999998</v>
      </c>
      <c r="E1334" s="111">
        <v>311323.16399999999</v>
      </c>
      <c r="F1334" s="111">
        <v>41477.656000000003</v>
      </c>
      <c r="G1334" s="111">
        <v>321447.82299999997</v>
      </c>
      <c r="H1334" s="112">
        <f>D1334/D1332*100</f>
        <v>54.7036772009007</v>
      </c>
      <c r="I1334" s="112">
        <f>E1334/E1332*100</f>
        <v>57.204530225680372</v>
      </c>
      <c r="J1334" s="105">
        <f t="shared" si="243"/>
        <v>92.656239834193329</v>
      </c>
      <c r="K1334" s="105">
        <f t="shared" si="244"/>
        <v>96.275693592714092</v>
      </c>
      <c r="L1334" s="105">
        <f t="shared" si="244"/>
        <v>96.850294736636002</v>
      </c>
      <c r="M1334" s="47" t="s">
        <v>565</v>
      </c>
    </row>
    <row r="1335" spans="1:13" s="89" customFormat="1" x14ac:dyDescent="0.2">
      <c r="A1335" s="43" t="s">
        <v>559</v>
      </c>
      <c r="B1335" s="111">
        <v>76714.573999999993</v>
      </c>
      <c r="C1335" s="111">
        <v>471229.59499999997</v>
      </c>
      <c r="D1335" s="111">
        <v>72998.567999999999</v>
      </c>
      <c r="E1335" s="111">
        <v>544228.16299999994</v>
      </c>
      <c r="F1335" s="111">
        <v>69810.656000000003</v>
      </c>
      <c r="G1335" s="111">
        <v>580772.82299999997</v>
      </c>
      <c r="H1335" s="112">
        <f>H1336+H1337</f>
        <v>100.00000000000001</v>
      </c>
      <c r="I1335" s="112">
        <f>I1336+I1337</f>
        <v>100</v>
      </c>
      <c r="J1335" s="105">
        <f t="shared" si="243"/>
        <v>95.156062523400067</v>
      </c>
      <c r="K1335" s="105">
        <f t="shared" si="244"/>
        <v>104.56651202360854</v>
      </c>
      <c r="L1335" s="105">
        <f t="shared" si="244"/>
        <v>93.707580907242274</v>
      </c>
      <c r="M1335" s="43" t="s">
        <v>560</v>
      </c>
    </row>
    <row r="1336" spans="1:13" s="89" customFormat="1" x14ac:dyDescent="0.2">
      <c r="A1336" s="47" t="s">
        <v>566</v>
      </c>
      <c r="B1336" s="111">
        <v>15620.684999999999</v>
      </c>
      <c r="C1336" s="111">
        <v>66974.866999999998</v>
      </c>
      <c r="D1336" s="111">
        <v>10734.290999999999</v>
      </c>
      <c r="E1336" s="111">
        <v>77709.157999999996</v>
      </c>
      <c r="F1336" s="111">
        <v>12847.571</v>
      </c>
      <c r="G1336" s="111">
        <v>114768.777</v>
      </c>
      <c r="H1336" s="112">
        <f>D1336/D1335*100</f>
        <v>14.704796674915594</v>
      </c>
      <c r="I1336" s="112">
        <f>E1336/E1335*100</f>
        <v>14.27878292288964</v>
      </c>
      <c r="J1336" s="105">
        <f t="shared" si="243"/>
        <v>68.718439684303206</v>
      </c>
      <c r="K1336" s="105">
        <f t="shared" si="244"/>
        <v>83.551131961053187</v>
      </c>
      <c r="L1336" s="105">
        <f t="shared" si="244"/>
        <v>67.709319582624801</v>
      </c>
      <c r="M1336" s="47" t="s">
        <v>566</v>
      </c>
    </row>
    <row r="1337" spans="1:13" s="89" customFormat="1" x14ac:dyDescent="0.2">
      <c r="A1337" s="47" t="s">
        <v>567</v>
      </c>
      <c r="B1337" s="111">
        <v>61093.889000000003</v>
      </c>
      <c r="C1337" s="111">
        <v>404254.72899999999</v>
      </c>
      <c r="D1337" s="111">
        <v>62264.277000000002</v>
      </c>
      <c r="E1337" s="111">
        <v>466519.005</v>
      </c>
      <c r="F1337" s="111">
        <v>56963.084999999999</v>
      </c>
      <c r="G1337" s="111">
        <v>466004.04700000002</v>
      </c>
      <c r="H1337" s="112">
        <f>D1337/D1335*100</f>
        <v>85.295203325084415</v>
      </c>
      <c r="I1337" s="112">
        <f>E1337/E1335*100</f>
        <v>85.721217077110367</v>
      </c>
      <c r="J1337" s="105">
        <f t="shared" si="243"/>
        <v>101.91572024494955</v>
      </c>
      <c r="K1337" s="105">
        <f t="shared" si="244"/>
        <v>109.30636393727622</v>
      </c>
      <c r="L1337" s="105">
        <f t="shared" si="244"/>
        <v>100.11050504889714</v>
      </c>
      <c r="M1337" s="47" t="s">
        <v>833</v>
      </c>
    </row>
    <row r="1338" spans="1:13" s="89" customFormat="1" ht="22.5" x14ac:dyDescent="0.2">
      <c r="A1338" s="42" t="s">
        <v>752</v>
      </c>
      <c r="B1338" s="111"/>
      <c r="C1338" s="111"/>
      <c r="D1338" s="111"/>
      <c r="E1338" s="111"/>
      <c r="F1338" s="111"/>
      <c r="G1338" s="111"/>
      <c r="H1338" s="113"/>
      <c r="I1338" s="113"/>
      <c r="J1338" s="113"/>
      <c r="K1338" s="113"/>
      <c r="L1338" s="113"/>
      <c r="M1338" s="42" t="s">
        <v>1019</v>
      </c>
    </row>
    <row r="1339" spans="1:13" s="89" customFormat="1" x14ac:dyDescent="0.2">
      <c r="A1339" s="43" t="s">
        <v>557</v>
      </c>
      <c r="B1339" s="111">
        <v>1901.575</v>
      </c>
      <c r="C1339" s="111">
        <v>13175.116</v>
      </c>
      <c r="D1339" s="111">
        <v>1799.232</v>
      </c>
      <c r="E1339" s="111">
        <v>14974.348</v>
      </c>
      <c r="F1339" s="111">
        <v>1828.377</v>
      </c>
      <c r="G1339" s="111">
        <v>12990.075999999999</v>
      </c>
      <c r="H1339" s="112">
        <f>H1340+H1341</f>
        <v>100</v>
      </c>
      <c r="I1339" s="112">
        <f>I1340+I1341</f>
        <v>100</v>
      </c>
      <c r="J1339" s="105">
        <f t="shared" ref="J1339:J1344" si="245">D1339/B1339*100</f>
        <v>94.617987720705202</v>
      </c>
      <c r="K1339" s="105">
        <f t="shared" ref="K1339:L1342" si="246">D1339/F1339*100</f>
        <v>98.405963321568805</v>
      </c>
      <c r="L1339" s="105">
        <f t="shared" si="246"/>
        <v>115.27529169190389</v>
      </c>
      <c r="M1339" s="43" t="s">
        <v>558</v>
      </c>
    </row>
    <row r="1340" spans="1:13" s="89" customFormat="1" x14ac:dyDescent="0.2">
      <c r="A1340" s="47" t="s">
        <v>564</v>
      </c>
      <c r="B1340" s="111">
        <v>296.25</v>
      </c>
      <c r="C1340" s="111">
        <v>2565.75</v>
      </c>
      <c r="D1340" s="111">
        <v>296.25</v>
      </c>
      <c r="E1340" s="111">
        <v>2862</v>
      </c>
      <c r="F1340" s="111">
        <v>469</v>
      </c>
      <c r="G1340" s="111">
        <v>3459</v>
      </c>
      <c r="H1340" s="112">
        <f>D1340/D1339*100</f>
        <v>16.465358552982607</v>
      </c>
      <c r="I1340" s="112">
        <f>E1340/E1339*100</f>
        <v>19.112685240118633</v>
      </c>
      <c r="J1340" s="105">
        <f t="shared" si="245"/>
        <v>100</v>
      </c>
      <c r="K1340" s="105">
        <f t="shared" si="246"/>
        <v>63.166311300639656</v>
      </c>
      <c r="L1340" s="105">
        <f t="shared" si="246"/>
        <v>82.740676496097137</v>
      </c>
      <c r="M1340" s="47" t="s">
        <v>832</v>
      </c>
    </row>
    <row r="1341" spans="1:13" s="89" customFormat="1" x14ac:dyDescent="0.2">
      <c r="A1341" s="47" t="s">
        <v>565</v>
      </c>
      <c r="B1341" s="111">
        <v>1605.325</v>
      </c>
      <c r="C1341" s="111">
        <v>10609.366</v>
      </c>
      <c r="D1341" s="111">
        <v>1502.982</v>
      </c>
      <c r="E1341" s="111">
        <v>12112.348</v>
      </c>
      <c r="F1341" s="111">
        <v>1359.377</v>
      </c>
      <c r="G1341" s="111">
        <v>9531.0759999999991</v>
      </c>
      <c r="H1341" s="112">
        <f>D1341/D1339*100</f>
        <v>83.534641447017393</v>
      </c>
      <c r="I1341" s="112">
        <f>E1341/E1339*100</f>
        <v>80.887314759881363</v>
      </c>
      <c r="J1341" s="105">
        <f t="shared" si="245"/>
        <v>93.624780028966086</v>
      </c>
      <c r="K1341" s="105">
        <f t="shared" si="246"/>
        <v>110.56403043452994</v>
      </c>
      <c r="L1341" s="105">
        <f t="shared" si="246"/>
        <v>127.08269244731656</v>
      </c>
      <c r="M1341" s="47" t="s">
        <v>565</v>
      </c>
    </row>
    <row r="1342" spans="1:13" s="89" customFormat="1" x14ac:dyDescent="0.2">
      <c r="A1342" s="43" t="s">
        <v>559</v>
      </c>
      <c r="B1342" s="111">
        <v>1901.575</v>
      </c>
      <c r="C1342" s="111">
        <v>13175.116</v>
      </c>
      <c r="D1342" s="111">
        <v>1799.232</v>
      </c>
      <c r="E1342" s="111">
        <v>14974.348</v>
      </c>
      <c r="F1342" s="111">
        <v>1828.377</v>
      </c>
      <c r="G1342" s="111">
        <v>12990.075999999999</v>
      </c>
      <c r="H1342" s="112">
        <f>H1343+H1344</f>
        <v>100</v>
      </c>
      <c r="I1342" s="112">
        <f>I1343+I1344</f>
        <v>100</v>
      </c>
      <c r="J1342" s="105">
        <f t="shared" si="245"/>
        <v>94.617987720705202</v>
      </c>
      <c r="K1342" s="105">
        <f t="shared" si="246"/>
        <v>98.405963321568805</v>
      </c>
      <c r="L1342" s="105">
        <f t="shared" si="246"/>
        <v>115.27529169190389</v>
      </c>
      <c r="M1342" s="43" t="s">
        <v>560</v>
      </c>
    </row>
    <row r="1343" spans="1:13" s="89" customFormat="1" x14ac:dyDescent="0.2">
      <c r="A1343" s="47" t="s">
        <v>566</v>
      </c>
      <c r="B1343" s="111">
        <v>75.204999999999998</v>
      </c>
      <c r="C1343" s="111">
        <v>236.00899999999999</v>
      </c>
      <c r="D1343" s="111">
        <v>12.029</v>
      </c>
      <c r="E1343" s="111">
        <v>248.03800000000001</v>
      </c>
      <c r="F1343" s="111">
        <v>2.3490000000000002</v>
      </c>
      <c r="G1343" s="111">
        <v>114.49299999999999</v>
      </c>
      <c r="H1343" s="112">
        <f>D1343/D1342*100</f>
        <v>0.66856303133781525</v>
      </c>
      <c r="I1343" s="112">
        <f>E1343/E1342*100</f>
        <v>1.6564193646361098</v>
      </c>
      <c r="J1343" s="105">
        <f t="shared" si="245"/>
        <v>15.994947144471777</v>
      </c>
      <c r="K1343" s="106"/>
      <c r="L1343" s="106">
        <f>E1343/G1343</f>
        <v>2.1664031862209918</v>
      </c>
      <c r="M1343" s="47" t="s">
        <v>566</v>
      </c>
    </row>
    <row r="1344" spans="1:13" s="89" customFormat="1" x14ac:dyDescent="0.2">
      <c r="A1344" s="47" t="s">
        <v>567</v>
      </c>
      <c r="B1344" s="111">
        <v>1826.37</v>
      </c>
      <c r="C1344" s="111">
        <v>12939.107</v>
      </c>
      <c r="D1344" s="111">
        <v>1787.203</v>
      </c>
      <c r="E1344" s="111">
        <v>14726.31</v>
      </c>
      <c r="F1344" s="111">
        <v>1826.029</v>
      </c>
      <c r="G1344" s="111">
        <v>12875.583000000001</v>
      </c>
      <c r="H1344" s="112">
        <f>D1344/D1342*100</f>
        <v>99.331436968662189</v>
      </c>
      <c r="I1344" s="112">
        <f>E1344/E1342*100</f>
        <v>98.343580635363892</v>
      </c>
      <c r="J1344" s="105">
        <f t="shared" si="245"/>
        <v>97.855472877894414</v>
      </c>
      <c r="K1344" s="105">
        <f>D1344/F1344*100</f>
        <v>97.873746802487801</v>
      </c>
      <c r="L1344" s="105">
        <f>E1344/G1344*100</f>
        <v>114.37392776699897</v>
      </c>
      <c r="M1344" s="47" t="s">
        <v>833</v>
      </c>
    </row>
    <row r="1345" spans="1:13" s="89" customFormat="1" ht="45" x14ac:dyDescent="0.2">
      <c r="A1345" s="42" t="s">
        <v>753</v>
      </c>
      <c r="B1345" s="111"/>
      <c r="C1345" s="111"/>
      <c r="D1345" s="111"/>
      <c r="E1345" s="111"/>
      <c r="F1345" s="111"/>
      <c r="G1345" s="111"/>
      <c r="H1345" s="113"/>
      <c r="I1345" s="113"/>
      <c r="J1345" s="113"/>
      <c r="K1345" s="113"/>
      <c r="L1345" s="113"/>
      <c r="M1345" s="42" t="s">
        <v>1020</v>
      </c>
    </row>
    <row r="1346" spans="1:13" s="89" customFormat="1" x14ac:dyDescent="0.2">
      <c r="A1346" s="43" t="s">
        <v>557</v>
      </c>
      <c r="B1346" s="111">
        <v>5810.5339999999997</v>
      </c>
      <c r="C1346" s="111">
        <v>35375.517</v>
      </c>
      <c r="D1346" s="111">
        <v>6651.62</v>
      </c>
      <c r="E1346" s="111">
        <v>42027.137000000002</v>
      </c>
      <c r="F1346" s="111">
        <v>4520.87</v>
      </c>
      <c r="G1346" s="111">
        <v>45372.250999999997</v>
      </c>
      <c r="H1346" s="112"/>
      <c r="I1346" s="112">
        <f>I1347+I1348</f>
        <v>100</v>
      </c>
      <c r="J1346" s="105">
        <f>D1346/B1346*100</f>
        <v>114.47519281360373</v>
      </c>
      <c r="K1346" s="105">
        <f>D1346/F1346*100</f>
        <v>147.13141497101222</v>
      </c>
      <c r="L1346" s="105">
        <f>E1346/G1346*100</f>
        <v>92.627401272200501</v>
      </c>
      <c r="M1346" s="43" t="s">
        <v>558</v>
      </c>
    </row>
    <row r="1347" spans="1:13" s="89" customFormat="1" x14ac:dyDescent="0.2">
      <c r="A1347" s="47" t="s">
        <v>564</v>
      </c>
      <c r="B1347" s="111" t="s">
        <v>561</v>
      </c>
      <c r="C1347" s="111" t="s">
        <v>561</v>
      </c>
      <c r="D1347" s="111" t="s">
        <v>561</v>
      </c>
      <c r="E1347" s="111">
        <v>489</v>
      </c>
      <c r="F1347" s="111">
        <v>0</v>
      </c>
      <c r="G1347" s="111">
        <v>0</v>
      </c>
      <c r="H1347" s="112"/>
      <c r="I1347" s="112">
        <f>E1347/E1346*100</f>
        <v>1.1635339328491492</v>
      </c>
      <c r="J1347" s="105"/>
      <c r="K1347" s="105"/>
      <c r="L1347" s="105">
        <v>0</v>
      </c>
      <c r="M1347" s="47" t="s">
        <v>832</v>
      </c>
    </row>
    <row r="1348" spans="1:13" s="89" customFormat="1" x14ac:dyDescent="0.2">
      <c r="A1348" s="47" t="s">
        <v>565</v>
      </c>
      <c r="B1348" s="111" t="s">
        <v>561</v>
      </c>
      <c r="C1348" s="111" t="s">
        <v>561</v>
      </c>
      <c r="D1348" s="111" t="s">
        <v>561</v>
      </c>
      <c r="E1348" s="111">
        <v>41538.137000000002</v>
      </c>
      <c r="F1348" s="111">
        <v>4520.87</v>
      </c>
      <c r="G1348" s="111">
        <v>45372.250999999997</v>
      </c>
      <c r="H1348" s="112"/>
      <c r="I1348" s="112">
        <f>E1348/E1346*100</f>
        <v>98.836466067150852</v>
      </c>
      <c r="J1348" s="105"/>
      <c r="K1348" s="105"/>
      <c r="L1348" s="105">
        <f>E1348/G1348*100</f>
        <v>91.549650027282098</v>
      </c>
      <c r="M1348" s="47" t="s">
        <v>565</v>
      </c>
    </row>
    <row r="1349" spans="1:13" s="89" customFormat="1" x14ac:dyDescent="0.2">
      <c r="A1349" s="43" t="s">
        <v>559</v>
      </c>
      <c r="B1349" s="111">
        <v>5810.5339999999997</v>
      </c>
      <c r="C1349" s="111">
        <v>35375.517</v>
      </c>
      <c r="D1349" s="111">
        <v>6651.62</v>
      </c>
      <c r="E1349" s="111">
        <v>42027.137000000002</v>
      </c>
      <c r="F1349" s="111">
        <v>4520.87</v>
      </c>
      <c r="G1349" s="111">
        <v>45372.250999999997</v>
      </c>
      <c r="H1349" s="112">
        <f>H1350+H1351</f>
        <v>99.999999999999986</v>
      </c>
      <c r="I1349" s="112">
        <f>I1350+I1351</f>
        <v>100</v>
      </c>
      <c r="J1349" s="105">
        <f>D1349/B1349*100</f>
        <v>114.47519281360373</v>
      </c>
      <c r="K1349" s="105">
        <f>D1349/F1349*100</f>
        <v>147.13141497101222</v>
      </c>
      <c r="L1349" s="105">
        <f>E1349/G1349*100</f>
        <v>92.627401272200501</v>
      </c>
      <c r="M1349" s="43" t="s">
        <v>560</v>
      </c>
    </row>
    <row r="1350" spans="1:13" s="89" customFormat="1" x14ac:dyDescent="0.2">
      <c r="A1350" s="47" t="s">
        <v>566</v>
      </c>
      <c r="B1350" s="111">
        <v>70.674999999999997</v>
      </c>
      <c r="C1350" s="111">
        <v>6670.9059999999999</v>
      </c>
      <c r="D1350" s="111">
        <v>385.30500000000001</v>
      </c>
      <c r="E1350" s="111">
        <v>7056.2110000000002</v>
      </c>
      <c r="F1350" s="111">
        <v>1039.479</v>
      </c>
      <c r="G1350" s="111">
        <v>5171.2539999999999</v>
      </c>
      <c r="H1350" s="112">
        <f>D1350/D1349*100</f>
        <v>5.7926490088128908</v>
      </c>
      <c r="I1350" s="112">
        <f>E1350/E1349*100</f>
        <v>16.789654265528483</v>
      </c>
      <c r="J1350" s="106"/>
      <c r="K1350" s="105">
        <f>D1350/F1350*100</f>
        <v>37.067126897224476</v>
      </c>
      <c r="L1350" s="105">
        <f>E1350/G1350*100</f>
        <v>136.45067521340087</v>
      </c>
      <c r="M1350" s="47" t="s">
        <v>566</v>
      </c>
    </row>
    <row r="1351" spans="1:13" s="89" customFormat="1" x14ac:dyDescent="0.2">
      <c r="A1351" s="47" t="s">
        <v>567</v>
      </c>
      <c r="B1351" s="111">
        <v>5739.8590000000004</v>
      </c>
      <c r="C1351" s="111">
        <v>28704.611000000001</v>
      </c>
      <c r="D1351" s="111">
        <v>6266.3149999999996</v>
      </c>
      <c r="E1351" s="111">
        <v>34970.925999999999</v>
      </c>
      <c r="F1351" s="111">
        <v>3481.3910000000001</v>
      </c>
      <c r="G1351" s="111">
        <v>40200.997000000003</v>
      </c>
      <c r="H1351" s="112">
        <f>D1351/D1349*100</f>
        <v>94.207350991187099</v>
      </c>
      <c r="I1351" s="112">
        <f>E1351/E1349*100</f>
        <v>83.210345734471517</v>
      </c>
      <c r="J1351" s="105">
        <f>D1351/B1351*100</f>
        <v>109.17193262064451</v>
      </c>
      <c r="K1351" s="105">
        <f>D1351/F1351*100</f>
        <v>179.99457688033317</v>
      </c>
      <c r="L1351" s="105">
        <f>E1351/G1351*100</f>
        <v>86.990195790417829</v>
      </c>
      <c r="M1351" s="47" t="s">
        <v>833</v>
      </c>
    </row>
    <row r="1352" spans="1:13" s="89" customFormat="1" ht="45" x14ac:dyDescent="0.2">
      <c r="A1352" s="42" t="s">
        <v>754</v>
      </c>
      <c r="B1352" s="111"/>
      <c r="C1352" s="111"/>
      <c r="D1352" s="111"/>
      <c r="E1352" s="111"/>
      <c r="F1352" s="111"/>
      <c r="G1352" s="111"/>
      <c r="H1352" s="113"/>
      <c r="I1352" s="113"/>
      <c r="J1352" s="113"/>
      <c r="K1352" s="113"/>
      <c r="L1352" s="113"/>
      <c r="M1352" s="42" t="s">
        <v>1021</v>
      </c>
    </row>
    <row r="1353" spans="1:13" s="89" customFormat="1" x14ac:dyDescent="0.2">
      <c r="A1353" s="43" t="s">
        <v>557</v>
      </c>
      <c r="B1353" s="111">
        <v>22364.745999999999</v>
      </c>
      <c r="C1353" s="111">
        <v>137908.94399999999</v>
      </c>
      <c r="D1353" s="111">
        <v>23221.288</v>
      </c>
      <c r="E1353" s="111">
        <v>161130.23199999999</v>
      </c>
      <c r="F1353" s="111">
        <v>21748.47</v>
      </c>
      <c r="G1353" s="111">
        <v>143724.848</v>
      </c>
      <c r="H1353" s="112">
        <f>H1354+H1355</f>
        <v>99.999999999999986</v>
      </c>
      <c r="I1353" s="112">
        <f>I1354+I1355</f>
        <v>99.999999999999986</v>
      </c>
      <c r="J1353" s="105">
        <f t="shared" ref="J1353:J1358" si="247">D1353/B1353*100</f>
        <v>103.82987582331586</v>
      </c>
      <c r="K1353" s="105">
        <f t="shared" ref="K1353:L1356" si="248">D1353/F1353*100</f>
        <v>106.7720533904224</v>
      </c>
      <c r="L1353" s="105">
        <f t="shared" si="248"/>
        <v>112.11021214647587</v>
      </c>
      <c r="M1353" s="43" t="s">
        <v>558</v>
      </c>
    </row>
    <row r="1354" spans="1:13" s="89" customFormat="1" x14ac:dyDescent="0.2">
      <c r="A1354" s="47" t="s">
        <v>564</v>
      </c>
      <c r="B1354" s="111">
        <v>20615.082999999999</v>
      </c>
      <c r="C1354" s="111">
        <v>127150.33500000001</v>
      </c>
      <c r="D1354" s="111">
        <v>21562.082999999999</v>
      </c>
      <c r="E1354" s="111">
        <v>148712.41699999999</v>
      </c>
      <c r="F1354" s="111">
        <v>20454.083999999999</v>
      </c>
      <c r="G1354" s="111">
        <v>134697.75599999999</v>
      </c>
      <c r="H1354" s="112">
        <f>D1354/D1353*100</f>
        <v>92.854810637549463</v>
      </c>
      <c r="I1354" s="112">
        <f>E1354/E1353*100</f>
        <v>92.293305330808423</v>
      </c>
      <c r="J1354" s="105">
        <f t="shared" si="247"/>
        <v>104.59372392534145</v>
      </c>
      <c r="K1354" s="105">
        <f t="shared" si="248"/>
        <v>105.41700620766004</v>
      </c>
      <c r="L1354" s="105">
        <f t="shared" si="248"/>
        <v>110.40452448220444</v>
      </c>
      <c r="M1354" s="47" t="s">
        <v>832</v>
      </c>
    </row>
    <row r="1355" spans="1:13" s="89" customFormat="1" x14ac:dyDescent="0.2">
      <c r="A1355" s="47" t="s">
        <v>565</v>
      </c>
      <c r="B1355" s="111">
        <v>1749.664</v>
      </c>
      <c r="C1355" s="111">
        <v>10758.61</v>
      </c>
      <c r="D1355" s="111">
        <v>1659.2049999999999</v>
      </c>
      <c r="E1355" s="111">
        <v>12417.815000000001</v>
      </c>
      <c r="F1355" s="111">
        <v>1294.386</v>
      </c>
      <c r="G1355" s="111">
        <v>9027.0920000000006</v>
      </c>
      <c r="H1355" s="112">
        <f>D1355/D1353*100</f>
        <v>7.1451893624505232</v>
      </c>
      <c r="I1355" s="112">
        <f>E1355/E1353*100</f>
        <v>7.706694669191565</v>
      </c>
      <c r="J1355" s="105">
        <f t="shared" si="247"/>
        <v>94.829921630667371</v>
      </c>
      <c r="K1355" s="105">
        <f t="shared" si="248"/>
        <v>128.18471460599852</v>
      </c>
      <c r="L1355" s="105">
        <f t="shared" si="248"/>
        <v>137.56163114322973</v>
      </c>
      <c r="M1355" s="47" t="s">
        <v>565</v>
      </c>
    </row>
    <row r="1356" spans="1:13" s="89" customFormat="1" x14ac:dyDescent="0.2">
      <c r="A1356" s="43" t="s">
        <v>559</v>
      </c>
      <c r="B1356" s="111">
        <v>22364.745999999999</v>
      </c>
      <c r="C1356" s="111">
        <v>137908.94399999999</v>
      </c>
      <c r="D1356" s="111">
        <v>23221.288</v>
      </c>
      <c r="E1356" s="111">
        <v>161130.23199999999</v>
      </c>
      <c r="F1356" s="111">
        <v>21748.47</v>
      </c>
      <c r="G1356" s="111">
        <v>143724.848</v>
      </c>
      <c r="H1356" s="112">
        <f>H1357+H1358</f>
        <v>100</v>
      </c>
      <c r="I1356" s="112">
        <f>I1357+I1358</f>
        <v>99.999999999999986</v>
      </c>
      <c r="J1356" s="105">
        <f t="shared" si="247"/>
        <v>103.82987582331586</v>
      </c>
      <c r="K1356" s="105">
        <f t="shared" si="248"/>
        <v>106.7720533904224</v>
      </c>
      <c r="L1356" s="105">
        <f t="shared" si="248"/>
        <v>112.11021214647587</v>
      </c>
      <c r="M1356" s="43" t="s">
        <v>560</v>
      </c>
    </row>
    <row r="1357" spans="1:13" s="89" customFormat="1" x14ac:dyDescent="0.2">
      <c r="A1357" s="47" t="s">
        <v>566</v>
      </c>
      <c r="B1357" s="111">
        <v>109.133</v>
      </c>
      <c r="C1357" s="111">
        <v>20597.563999999998</v>
      </c>
      <c r="D1357" s="111">
        <v>141.42500000000001</v>
      </c>
      <c r="E1357" s="111">
        <v>20738.989000000001</v>
      </c>
      <c r="F1357" s="111">
        <v>269.94799999999998</v>
      </c>
      <c r="G1357" s="111">
        <v>1246.9939999999999</v>
      </c>
      <c r="H1357" s="112">
        <f>D1357/D1356*100</f>
        <v>0.6090316781739239</v>
      </c>
      <c r="I1357" s="112">
        <f>E1357/E1356*100</f>
        <v>12.87094838912663</v>
      </c>
      <c r="J1357" s="105">
        <f t="shared" si="247"/>
        <v>129.5895833524232</v>
      </c>
      <c r="K1357" s="105">
        <f>D1357/F1357*100</f>
        <v>52.389719501533641</v>
      </c>
      <c r="L1357" s="106"/>
      <c r="M1357" s="47" t="s">
        <v>566</v>
      </c>
    </row>
    <row r="1358" spans="1:13" s="89" customFormat="1" x14ac:dyDescent="0.2">
      <c r="A1358" s="47" t="s">
        <v>567</v>
      </c>
      <c r="B1358" s="111">
        <v>22255.613000000001</v>
      </c>
      <c r="C1358" s="111">
        <v>117311.38</v>
      </c>
      <c r="D1358" s="111">
        <v>23079.863000000001</v>
      </c>
      <c r="E1358" s="111">
        <v>140391.24299999999</v>
      </c>
      <c r="F1358" s="111">
        <v>21478.521000000001</v>
      </c>
      <c r="G1358" s="111">
        <v>142477.85399999999</v>
      </c>
      <c r="H1358" s="112">
        <f>D1358/D1356*100</f>
        <v>99.39096832182608</v>
      </c>
      <c r="I1358" s="112">
        <f>E1358/E1356*100</f>
        <v>87.129051610873361</v>
      </c>
      <c r="J1358" s="105">
        <f t="shared" si="247"/>
        <v>103.70356008616793</v>
      </c>
      <c r="K1358" s="105">
        <f>D1358/F1358*100</f>
        <v>107.45555059400971</v>
      </c>
      <c r="L1358" s="105">
        <f>E1358/G1358*100</f>
        <v>98.535483977741549</v>
      </c>
      <c r="M1358" s="47" t="s">
        <v>833</v>
      </c>
    </row>
    <row r="1359" spans="1:13" s="89" customFormat="1" ht="33.75" x14ac:dyDescent="0.2">
      <c r="A1359" s="42" t="s">
        <v>755</v>
      </c>
      <c r="B1359" s="111"/>
      <c r="C1359" s="111"/>
      <c r="D1359" s="111"/>
      <c r="E1359" s="111"/>
      <c r="F1359" s="111"/>
      <c r="G1359" s="111"/>
      <c r="H1359" s="113"/>
      <c r="I1359" s="113"/>
      <c r="J1359" s="113"/>
      <c r="K1359" s="113"/>
      <c r="L1359" s="113"/>
      <c r="M1359" s="42" t="s">
        <v>1022</v>
      </c>
    </row>
    <row r="1360" spans="1:13" s="89" customFormat="1" x14ac:dyDescent="0.2">
      <c r="A1360" s="43" t="s">
        <v>557</v>
      </c>
      <c r="B1360" s="111">
        <v>58.045999999999999</v>
      </c>
      <c r="C1360" s="111">
        <v>13311.955</v>
      </c>
      <c r="D1360" s="111">
        <v>1185.9259999999999</v>
      </c>
      <c r="E1360" s="111">
        <v>14497.880999999999</v>
      </c>
      <c r="F1360" s="111">
        <v>13.095000000000001</v>
      </c>
      <c r="G1360" s="111">
        <v>1435.367</v>
      </c>
      <c r="H1360" s="112">
        <f>H1361+H1362</f>
        <v>100</v>
      </c>
      <c r="I1360" s="112">
        <f>I1361+I1362</f>
        <v>100</v>
      </c>
      <c r="J1360" s="106"/>
      <c r="K1360" s="106"/>
      <c r="L1360" s="106"/>
      <c r="M1360" s="43" t="s">
        <v>558</v>
      </c>
    </row>
    <row r="1361" spans="1:13" s="89" customFormat="1" x14ac:dyDescent="0.2">
      <c r="A1361" s="47" t="s">
        <v>564</v>
      </c>
      <c r="B1361" s="111">
        <v>0</v>
      </c>
      <c r="C1361" s="111">
        <v>0</v>
      </c>
      <c r="D1361" s="111">
        <v>0</v>
      </c>
      <c r="E1361" s="111">
        <v>0</v>
      </c>
      <c r="F1361" s="111">
        <v>0</v>
      </c>
      <c r="G1361" s="111">
        <v>0</v>
      </c>
      <c r="H1361" s="112">
        <f>D1361/D1360*100</f>
        <v>0</v>
      </c>
      <c r="I1361" s="112">
        <f>E1361/E1360*100</f>
        <v>0</v>
      </c>
      <c r="J1361" s="105">
        <v>0</v>
      </c>
      <c r="K1361" s="105">
        <v>0</v>
      </c>
      <c r="L1361" s="105">
        <v>0</v>
      </c>
      <c r="M1361" s="47" t="s">
        <v>832</v>
      </c>
    </row>
    <row r="1362" spans="1:13" s="89" customFormat="1" x14ac:dyDescent="0.2">
      <c r="A1362" s="47" t="s">
        <v>565</v>
      </c>
      <c r="B1362" s="111">
        <v>58.045999999999999</v>
      </c>
      <c r="C1362" s="111">
        <v>13311.955</v>
      </c>
      <c r="D1362" s="111">
        <v>1185.9259999999999</v>
      </c>
      <c r="E1362" s="111">
        <v>14497.880999999999</v>
      </c>
      <c r="F1362" s="111">
        <v>13.095000000000001</v>
      </c>
      <c r="G1362" s="111">
        <v>1435.367</v>
      </c>
      <c r="H1362" s="112">
        <f>D1362/D1360*100</f>
        <v>100</v>
      </c>
      <c r="I1362" s="112">
        <f>E1362/E1360*100</f>
        <v>100</v>
      </c>
      <c r="J1362" s="106"/>
      <c r="K1362" s="106"/>
      <c r="L1362" s="106"/>
      <c r="M1362" s="47" t="s">
        <v>565</v>
      </c>
    </row>
    <row r="1363" spans="1:13" s="89" customFormat="1" x14ac:dyDescent="0.2">
      <c r="A1363" s="43" t="s">
        <v>559</v>
      </c>
      <c r="B1363" s="111">
        <v>58.045999999999999</v>
      </c>
      <c r="C1363" s="111">
        <v>13311.955</v>
      </c>
      <c r="D1363" s="111">
        <v>1185.9259999999999</v>
      </c>
      <c r="E1363" s="111">
        <v>14497.880999999999</v>
      </c>
      <c r="F1363" s="111">
        <v>13.095000000000001</v>
      </c>
      <c r="G1363" s="111">
        <v>1435.367</v>
      </c>
      <c r="H1363" s="112">
        <f>H1364+H1365</f>
        <v>100</v>
      </c>
      <c r="I1363" s="112">
        <f>I1364+I1365</f>
        <v>100</v>
      </c>
      <c r="J1363" s="106"/>
      <c r="K1363" s="106"/>
      <c r="L1363" s="106"/>
      <c r="M1363" s="43" t="s">
        <v>560</v>
      </c>
    </row>
    <row r="1364" spans="1:13" s="89" customFormat="1" x14ac:dyDescent="0.2">
      <c r="A1364" s="47" t="s">
        <v>566</v>
      </c>
      <c r="B1364" s="111">
        <v>0</v>
      </c>
      <c r="C1364" s="111">
        <v>0</v>
      </c>
      <c r="D1364" s="111">
        <v>0</v>
      </c>
      <c r="E1364" s="111">
        <v>0</v>
      </c>
      <c r="F1364" s="111">
        <v>0</v>
      </c>
      <c r="G1364" s="111">
        <v>14.984</v>
      </c>
      <c r="H1364" s="112">
        <f>D1364/D1363*100</f>
        <v>0</v>
      </c>
      <c r="I1364" s="112">
        <f>E1364/E1363*100</f>
        <v>0</v>
      </c>
      <c r="J1364" s="105">
        <v>0</v>
      </c>
      <c r="K1364" s="105">
        <v>0</v>
      </c>
      <c r="L1364" s="105">
        <f>E1364/G1364*100</f>
        <v>0</v>
      </c>
      <c r="M1364" s="47" t="s">
        <v>566</v>
      </c>
    </row>
    <row r="1365" spans="1:13" s="89" customFormat="1" x14ac:dyDescent="0.2">
      <c r="A1365" s="47" t="s">
        <v>567</v>
      </c>
      <c r="B1365" s="111">
        <v>58.045999999999999</v>
      </c>
      <c r="C1365" s="111">
        <v>13311.955</v>
      </c>
      <c r="D1365" s="111">
        <v>1185.9259999999999</v>
      </c>
      <c r="E1365" s="111">
        <v>14497.880999999999</v>
      </c>
      <c r="F1365" s="111">
        <v>13.095000000000001</v>
      </c>
      <c r="G1365" s="111">
        <v>1420.383</v>
      </c>
      <c r="H1365" s="112">
        <f>D1365/D1363*100</f>
        <v>100</v>
      </c>
      <c r="I1365" s="112">
        <f>E1365/E1363*100</f>
        <v>100</v>
      </c>
      <c r="J1365" s="106"/>
      <c r="K1365" s="106"/>
      <c r="L1365" s="106"/>
      <c r="M1365" s="47" t="s">
        <v>833</v>
      </c>
    </row>
    <row r="1366" spans="1:13" s="89" customFormat="1" ht="22.5" x14ac:dyDescent="0.2">
      <c r="A1366" s="42" t="s">
        <v>756</v>
      </c>
      <c r="B1366" s="111"/>
      <c r="C1366" s="111"/>
      <c r="D1366" s="111"/>
      <c r="E1366" s="111"/>
      <c r="F1366" s="111"/>
      <c r="G1366" s="111"/>
      <c r="H1366" s="113"/>
      <c r="I1366" s="113"/>
      <c r="J1366" s="113"/>
      <c r="K1366" s="113"/>
      <c r="L1366" s="113"/>
      <c r="M1366" s="42" t="s">
        <v>1023</v>
      </c>
    </row>
    <row r="1367" spans="1:13" s="89" customFormat="1" x14ac:dyDescent="0.2">
      <c r="A1367" s="43" t="s">
        <v>557</v>
      </c>
      <c r="B1367" s="111">
        <v>75.754000000000005</v>
      </c>
      <c r="C1367" s="111">
        <v>879.45100000000002</v>
      </c>
      <c r="D1367" s="111">
        <v>216.06299999999999</v>
      </c>
      <c r="E1367" s="111">
        <v>1095.5129999999999</v>
      </c>
      <c r="F1367" s="111">
        <v>42.991</v>
      </c>
      <c r="G1367" s="111">
        <v>542.65599999999995</v>
      </c>
      <c r="H1367" s="112">
        <f>H1368+H1369</f>
        <v>100</v>
      </c>
      <c r="I1367" s="112">
        <f>I1368+I1369</f>
        <v>100</v>
      </c>
      <c r="J1367" s="106">
        <f>D1367/B1367</f>
        <v>2.8521662222456898</v>
      </c>
      <c r="K1367" s="106"/>
      <c r="L1367" s="106">
        <f>E1367/G1367</f>
        <v>2.0187982810472933</v>
      </c>
      <c r="M1367" s="43" t="s">
        <v>558</v>
      </c>
    </row>
    <row r="1368" spans="1:13" s="89" customFormat="1" x14ac:dyDescent="0.2">
      <c r="A1368" s="47" t="s">
        <v>564</v>
      </c>
      <c r="B1368" s="111">
        <v>0</v>
      </c>
      <c r="C1368" s="111">
        <v>0</v>
      </c>
      <c r="D1368" s="111">
        <v>0</v>
      </c>
      <c r="E1368" s="111">
        <v>0</v>
      </c>
      <c r="F1368" s="111">
        <v>0</v>
      </c>
      <c r="G1368" s="111">
        <v>0</v>
      </c>
      <c r="H1368" s="112">
        <f>D1368/D1367*100</f>
        <v>0</v>
      </c>
      <c r="I1368" s="112">
        <f>E1368/E1367*100</f>
        <v>0</v>
      </c>
      <c r="J1368" s="105">
        <v>0</v>
      </c>
      <c r="K1368" s="105">
        <v>0</v>
      </c>
      <c r="L1368" s="105">
        <v>0</v>
      </c>
      <c r="M1368" s="47" t="s">
        <v>832</v>
      </c>
    </row>
    <row r="1369" spans="1:13" s="89" customFormat="1" x14ac:dyDescent="0.2">
      <c r="A1369" s="47" t="s">
        <v>565</v>
      </c>
      <c r="B1369" s="111">
        <v>75.754000000000005</v>
      </c>
      <c r="C1369" s="111">
        <v>879.45100000000002</v>
      </c>
      <c r="D1369" s="111">
        <v>216.06299999999999</v>
      </c>
      <c r="E1369" s="111">
        <v>1095.5129999999999</v>
      </c>
      <c r="F1369" s="111">
        <v>42.991</v>
      </c>
      <c r="G1369" s="111">
        <v>542.65599999999995</v>
      </c>
      <c r="H1369" s="112">
        <f>D1369/D1367*100</f>
        <v>100</v>
      </c>
      <c r="I1369" s="112">
        <f>E1369/E1367*100</f>
        <v>100</v>
      </c>
      <c r="J1369" s="106">
        <f>D1369/B1369</f>
        <v>2.8521662222456898</v>
      </c>
      <c r="K1369" s="106"/>
      <c r="L1369" s="106">
        <f t="shared" ref="L1369:L1372" si="249">E1369/G1369</f>
        <v>2.0187982810472933</v>
      </c>
      <c r="M1369" s="47" t="s">
        <v>565</v>
      </c>
    </row>
    <row r="1370" spans="1:13" s="89" customFormat="1" x14ac:dyDescent="0.2">
      <c r="A1370" s="43" t="s">
        <v>559</v>
      </c>
      <c r="B1370" s="111">
        <v>75.754000000000005</v>
      </c>
      <c r="C1370" s="111">
        <v>879.45100000000002</v>
      </c>
      <c r="D1370" s="111">
        <v>216.06299999999999</v>
      </c>
      <c r="E1370" s="111">
        <v>1095.5129999999999</v>
      </c>
      <c r="F1370" s="111">
        <v>42.991</v>
      </c>
      <c r="G1370" s="111">
        <v>542.65599999999995</v>
      </c>
      <c r="H1370" s="112">
        <f>H1371+H1372</f>
        <v>99.999537172028539</v>
      </c>
      <c r="I1370" s="112">
        <f>I1371+I1372</f>
        <v>100.00000000000001</v>
      </c>
      <c r="J1370" s="106">
        <f>D1370/B1370</f>
        <v>2.8521662222456898</v>
      </c>
      <c r="K1370" s="106"/>
      <c r="L1370" s="106">
        <f t="shared" si="249"/>
        <v>2.0187982810472933</v>
      </c>
      <c r="M1370" s="43" t="s">
        <v>560</v>
      </c>
    </row>
    <row r="1371" spans="1:13" s="89" customFormat="1" x14ac:dyDescent="0.2">
      <c r="A1371" s="47" t="s">
        <v>566</v>
      </c>
      <c r="B1371" s="111">
        <v>0.20799999999999999</v>
      </c>
      <c r="C1371" s="111">
        <v>5.4370000000000003</v>
      </c>
      <c r="D1371" s="111">
        <v>1.8939999999999999</v>
      </c>
      <c r="E1371" s="111">
        <v>7.3310000000000004</v>
      </c>
      <c r="F1371" s="111">
        <v>2.5999999999999999E-2</v>
      </c>
      <c r="G1371" s="111">
        <v>2.5430000000000001</v>
      </c>
      <c r="H1371" s="112">
        <f>D1371/D1370*100</f>
        <v>0.8765961779666116</v>
      </c>
      <c r="I1371" s="112">
        <f>E1371/E1370*100</f>
        <v>0.66918420867666573</v>
      </c>
      <c r="J1371" s="106"/>
      <c r="K1371" s="106"/>
      <c r="L1371" s="106">
        <f t="shared" si="249"/>
        <v>2.8828155721588673</v>
      </c>
      <c r="M1371" s="47" t="s">
        <v>566</v>
      </c>
    </row>
    <row r="1372" spans="1:13" s="89" customFormat="1" x14ac:dyDescent="0.2">
      <c r="A1372" s="47" t="s">
        <v>567</v>
      </c>
      <c r="B1372" s="111">
        <v>75.546000000000006</v>
      </c>
      <c r="C1372" s="111">
        <v>874.01400000000001</v>
      </c>
      <c r="D1372" s="111">
        <v>214.16800000000001</v>
      </c>
      <c r="E1372" s="111">
        <v>1088.182</v>
      </c>
      <c r="F1372" s="111">
        <v>42.965000000000003</v>
      </c>
      <c r="G1372" s="111">
        <v>540.11300000000006</v>
      </c>
      <c r="H1372" s="112">
        <f>D1372/D1370*100</f>
        <v>99.122940994061921</v>
      </c>
      <c r="I1372" s="112">
        <f>E1372/E1370*100</f>
        <v>99.330815791323346</v>
      </c>
      <c r="J1372" s="106">
        <f>D1372/B1372</f>
        <v>2.8349350064861141</v>
      </c>
      <c r="K1372" s="106"/>
      <c r="L1372" s="106">
        <f t="shared" si="249"/>
        <v>2.0147302508919429</v>
      </c>
      <c r="M1372" s="47" t="s">
        <v>833</v>
      </c>
    </row>
    <row r="1373" spans="1:13" s="89" customFormat="1" ht="22.5" x14ac:dyDescent="0.2">
      <c r="A1373" s="42" t="s">
        <v>757</v>
      </c>
      <c r="B1373" s="111"/>
      <c r="C1373" s="111"/>
      <c r="D1373" s="111"/>
      <c r="E1373" s="111"/>
      <c r="F1373" s="111"/>
      <c r="G1373" s="111"/>
      <c r="H1373" s="113"/>
      <c r="I1373" s="113"/>
      <c r="J1373" s="113"/>
      <c r="K1373" s="113"/>
      <c r="L1373" s="113"/>
      <c r="M1373" s="42" t="s">
        <v>1024</v>
      </c>
    </row>
    <row r="1374" spans="1:13" s="89" customFormat="1" x14ac:dyDescent="0.2">
      <c r="A1374" s="43" t="s">
        <v>557</v>
      </c>
      <c r="B1374" s="111">
        <v>13463.653</v>
      </c>
      <c r="C1374" s="111">
        <v>96227.61</v>
      </c>
      <c r="D1374" s="111">
        <v>11163.378000000001</v>
      </c>
      <c r="E1374" s="111">
        <v>107390.988</v>
      </c>
      <c r="F1374" s="111">
        <v>9333.9950000000008</v>
      </c>
      <c r="G1374" s="111">
        <v>101563.992</v>
      </c>
      <c r="H1374" s="112">
        <f>H1375+H1376</f>
        <v>99.999999999999986</v>
      </c>
      <c r="I1374" s="112">
        <f>I1375+I1376</f>
        <v>100</v>
      </c>
      <c r="J1374" s="105">
        <f>D1374/B1374*100</f>
        <v>82.914926580475594</v>
      </c>
      <c r="K1374" s="105">
        <f t="shared" ref="K1374:L1377" si="250">D1374/F1374*100</f>
        <v>119.59914270363332</v>
      </c>
      <c r="L1374" s="105">
        <f t="shared" si="250"/>
        <v>105.73726562461232</v>
      </c>
      <c r="M1374" s="43" t="s">
        <v>558</v>
      </c>
    </row>
    <row r="1375" spans="1:13" s="89" customFormat="1" x14ac:dyDescent="0.2">
      <c r="A1375" s="47" t="s">
        <v>564</v>
      </c>
      <c r="B1375" s="111">
        <v>2824</v>
      </c>
      <c r="C1375" s="111">
        <v>22006</v>
      </c>
      <c r="D1375" s="111">
        <v>3233</v>
      </c>
      <c r="E1375" s="111">
        <v>25239</v>
      </c>
      <c r="F1375" s="111">
        <v>1917</v>
      </c>
      <c r="G1375" s="111">
        <v>27087</v>
      </c>
      <c r="H1375" s="112">
        <f>D1375/D1374*100</f>
        <v>28.960767968261937</v>
      </c>
      <c r="I1375" s="112">
        <f>E1375/E1374*100</f>
        <v>23.501972064918519</v>
      </c>
      <c r="J1375" s="105">
        <f>D1375/B1375*100</f>
        <v>114.48300283286119</v>
      </c>
      <c r="K1375" s="105">
        <f t="shared" si="250"/>
        <v>168.6489306207616</v>
      </c>
      <c r="L1375" s="105">
        <f t="shared" si="250"/>
        <v>93.177539040868311</v>
      </c>
      <c r="M1375" s="47" t="s">
        <v>832</v>
      </c>
    </row>
    <row r="1376" spans="1:13" s="89" customFormat="1" x14ac:dyDescent="0.2">
      <c r="A1376" s="47" t="s">
        <v>565</v>
      </c>
      <c r="B1376" s="111">
        <v>10639.653</v>
      </c>
      <c r="C1376" s="111">
        <v>74221.61</v>
      </c>
      <c r="D1376" s="111">
        <v>7930.3779999999997</v>
      </c>
      <c r="E1376" s="111">
        <v>82151.987999999998</v>
      </c>
      <c r="F1376" s="111">
        <v>7416.9949999999999</v>
      </c>
      <c r="G1376" s="111">
        <v>74476.991999999998</v>
      </c>
      <c r="H1376" s="112">
        <f>D1376/D1374*100</f>
        <v>71.039232031738052</v>
      </c>
      <c r="I1376" s="112">
        <f>E1376/E1374*100</f>
        <v>76.498027935081481</v>
      </c>
      <c r="J1376" s="105">
        <f>D1376/B1376*100</f>
        <v>74.536058647777324</v>
      </c>
      <c r="K1376" s="105">
        <f t="shared" si="250"/>
        <v>106.92171155569068</v>
      </c>
      <c r="L1376" s="105">
        <f t="shared" si="250"/>
        <v>110.30519062853665</v>
      </c>
      <c r="M1376" s="47" t="s">
        <v>565</v>
      </c>
    </row>
    <row r="1377" spans="1:13" s="89" customFormat="1" x14ac:dyDescent="0.2">
      <c r="A1377" s="43" t="s">
        <v>559</v>
      </c>
      <c r="B1377" s="111">
        <v>13463.653</v>
      </c>
      <c r="C1377" s="111">
        <v>96227.61</v>
      </c>
      <c r="D1377" s="111">
        <v>11163.378000000001</v>
      </c>
      <c r="E1377" s="111">
        <v>107390.988</v>
      </c>
      <c r="F1377" s="111">
        <v>9333.9950000000008</v>
      </c>
      <c r="G1377" s="111">
        <v>101563.992</v>
      </c>
      <c r="H1377" s="112">
        <f>H1378+H1379</f>
        <v>99.999999999999986</v>
      </c>
      <c r="I1377" s="112">
        <f>I1378+I1379</f>
        <v>100.00000000000001</v>
      </c>
      <c r="J1377" s="105">
        <f>D1377/B1377*100</f>
        <v>82.914926580475594</v>
      </c>
      <c r="K1377" s="105">
        <f t="shared" si="250"/>
        <v>119.59914270363332</v>
      </c>
      <c r="L1377" s="105">
        <f t="shared" si="250"/>
        <v>105.73726562461232</v>
      </c>
      <c r="M1377" s="43" t="s">
        <v>560</v>
      </c>
    </row>
    <row r="1378" spans="1:13" s="89" customFormat="1" x14ac:dyDescent="0.2">
      <c r="A1378" s="47" t="s">
        <v>566</v>
      </c>
      <c r="B1378" s="111">
        <v>470.54</v>
      </c>
      <c r="C1378" s="111">
        <v>3218.23</v>
      </c>
      <c r="D1378" s="111">
        <v>1066.6199999999999</v>
      </c>
      <c r="E1378" s="111">
        <v>4284.8500000000004</v>
      </c>
      <c r="F1378" s="111">
        <v>170.047</v>
      </c>
      <c r="G1378" s="111">
        <v>1364.0989999999999</v>
      </c>
      <c r="H1378" s="112">
        <f>D1378/D1377*100</f>
        <v>9.5546348067762263</v>
      </c>
      <c r="I1378" s="112">
        <f>E1378/E1377*100</f>
        <v>3.989953048946715</v>
      </c>
      <c r="J1378" s="106">
        <f>D1378/B1378</f>
        <v>2.2667998469843154</v>
      </c>
      <c r="K1378" s="106"/>
      <c r="L1378" s="106">
        <f>E1378/G1378</f>
        <v>3.1411576432502337</v>
      </c>
      <c r="M1378" s="47" t="s">
        <v>566</v>
      </c>
    </row>
    <row r="1379" spans="1:13" s="89" customFormat="1" x14ac:dyDescent="0.2">
      <c r="A1379" s="47" t="s">
        <v>567</v>
      </c>
      <c r="B1379" s="111">
        <v>12993.112999999999</v>
      </c>
      <c r="C1379" s="111">
        <v>93009.38</v>
      </c>
      <c r="D1379" s="111">
        <v>10096.758</v>
      </c>
      <c r="E1379" s="111">
        <v>103106.13800000001</v>
      </c>
      <c r="F1379" s="111">
        <v>9163.9480000000003</v>
      </c>
      <c r="G1379" s="111">
        <v>100199.89200000001</v>
      </c>
      <c r="H1379" s="112">
        <f>D1379/D1377*100</f>
        <v>90.445365193223765</v>
      </c>
      <c r="I1379" s="112">
        <f>E1379/E1377*100</f>
        <v>96.010046951053297</v>
      </c>
      <c r="J1379" s="105">
        <f>D1379/B1379*100</f>
        <v>77.708536822545909</v>
      </c>
      <c r="K1379" s="105">
        <f>D1379/F1379*100</f>
        <v>110.17912803520929</v>
      </c>
      <c r="L1379" s="105">
        <f>E1379/G1379*100</f>
        <v>102.90044823601208</v>
      </c>
      <c r="M1379" s="47" t="s">
        <v>833</v>
      </c>
    </row>
    <row r="1380" spans="1:13" s="89" customFormat="1" ht="22.5" x14ac:dyDescent="0.2">
      <c r="A1380" s="42" t="s">
        <v>758</v>
      </c>
      <c r="B1380" s="111"/>
      <c r="C1380" s="111"/>
      <c r="D1380" s="111"/>
      <c r="E1380" s="111"/>
      <c r="F1380" s="111"/>
      <c r="G1380" s="111"/>
      <c r="H1380" s="113"/>
      <c r="I1380" s="113"/>
      <c r="J1380" s="113"/>
      <c r="K1380" s="113"/>
      <c r="L1380" s="113"/>
      <c r="M1380" s="42" t="s">
        <v>1025</v>
      </c>
    </row>
    <row r="1381" spans="1:13" s="89" customFormat="1" x14ac:dyDescent="0.2">
      <c r="A1381" s="43" t="s">
        <v>557</v>
      </c>
      <c r="B1381" s="111">
        <v>140425.356</v>
      </c>
      <c r="C1381" s="111">
        <v>1107287.6610000001</v>
      </c>
      <c r="D1381" s="111">
        <v>146872.65299999999</v>
      </c>
      <c r="E1381" s="111">
        <v>1239791.6580000001</v>
      </c>
      <c r="F1381" s="111">
        <v>120779.05899999999</v>
      </c>
      <c r="G1381" s="111">
        <v>1191808.5149999999</v>
      </c>
      <c r="H1381" s="112">
        <f>H1382+H1383+H1384</f>
        <v>100.00000068086193</v>
      </c>
      <c r="I1381" s="112">
        <f>I1382+I1383+I1384</f>
        <v>100</v>
      </c>
      <c r="J1381" s="105">
        <f>D1381/B1381*100</f>
        <v>104.59126270614544</v>
      </c>
      <c r="K1381" s="105">
        <f t="shared" ref="K1381:L1383" si="251">D1381/F1381*100</f>
        <v>121.60440246516575</v>
      </c>
      <c r="L1381" s="105">
        <f t="shared" si="251"/>
        <v>104.02607821609666</v>
      </c>
      <c r="M1381" s="43" t="s">
        <v>558</v>
      </c>
    </row>
    <row r="1382" spans="1:13" s="89" customFormat="1" x14ac:dyDescent="0.2">
      <c r="A1382" s="47" t="s">
        <v>564</v>
      </c>
      <c r="B1382" s="111">
        <v>140174.66699999999</v>
      </c>
      <c r="C1382" s="111">
        <v>1103143.6669999999</v>
      </c>
      <c r="D1382" s="111">
        <v>131757.66699999999</v>
      </c>
      <c r="E1382" s="111">
        <v>1234901.3330000001</v>
      </c>
      <c r="F1382" s="111">
        <v>114321</v>
      </c>
      <c r="G1382" s="111">
        <v>1166217</v>
      </c>
      <c r="H1382" s="112">
        <f>D1382/D1381*100</f>
        <v>89.708781252831315</v>
      </c>
      <c r="I1382" s="112">
        <f>E1382/E1381*100</f>
        <v>99.605552677464459</v>
      </c>
      <c r="J1382" s="105">
        <f>D1382/B1382*100</f>
        <v>93.995348674521907</v>
      </c>
      <c r="K1382" s="105">
        <f t="shared" si="251"/>
        <v>115.25237445438718</v>
      </c>
      <c r="L1382" s="105">
        <f t="shared" si="251"/>
        <v>105.88949852385963</v>
      </c>
      <c r="M1382" s="47" t="s">
        <v>832</v>
      </c>
    </row>
    <row r="1383" spans="1:13" s="89" customFormat="1" x14ac:dyDescent="0.2">
      <c r="A1383" s="47" t="s">
        <v>565</v>
      </c>
      <c r="B1383" s="111">
        <v>250.68899999999999</v>
      </c>
      <c r="C1383" s="111">
        <v>4143.9949999999999</v>
      </c>
      <c r="D1383" s="111">
        <v>746.33</v>
      </c>
      <c r="E1383" s="111">
        <v>4890.3249999999998</v>
      </c>
      <c r="F1383" s="111">
        <v>6458.0590000000002</v>
      </c>
      <c r="G1383" s="111">
        <v>25591.514999999999</v>
      </c>
      <c r="H1383" s="112">
        <f>D1383/D1381*100</f>
        <v>0.50814769445200947</v>
      </c>
      <c r="I1383" s="112">
        <f>E1383/E1381*100</f>
        <v>0.39444732253554171</v>
      </c>
      <c r="J1383" s="106">
        <f>D1383/B1383</f>
        <v>2.9771150708646972</v>
      </c>
      <c r="K1383" s="105">
        <f t="shared" si="251"/>
        <v>11.556568312553354</v>
      </c>
      <c r="L1383" s="105">
        <f t="shared" si="251"/>
        <v>19.109165674638646</v>
      </c>
      <c r="M1383" s="47" t="s">
        <v>565</v>
      </c>
    </row>
    <row r="1384" spans="1:13" s="89" customFormat="1" x14ac:dyDescent="0.2">
      <c r="A1384" s="47" t="s">
        <v>588</v>
      </c>
      <c r="B1384" s="111">
        <v>0</v>
      </c>
      <c r="C1384" s="111">
        <v>0</v>
      </c>
      <c r="D1384" s="111">
        <v>14368.656999999999</v>
      </c>
      <c r="E1384" s="111">
        <v>0</v>
      </c>
      <c r="F1384" s="111">
        <v>0</v>
      </c>
      <c r="G1384" s="111">
        <v>0</v>
      </c>
      <c r="H1384" s="112">
        <f>D1384/D1381*100</f>
        <v>9.7830717335786126</v>
      </c>
      <c r="I1384" s="112">
        <f>E1384/E1381*100</f>
        <v>0</v>
      </c>
      <c r="J1384" s="105">
        <v>0</v>
      </c>
      <c r="K1384" s="105">
        <v>0</v>
      </c>
      <c r="L1384" s="105">
        <v>0</v>
      </c>
      <c r="M1384" s="47" t="s">
        <v>854</v>
      </c>
    </row>
    <row r="1385" spans="1:13" s="89" customFormat="1" x14ac:dyDescent="0.2">
      <c r="A1385" s="43" t="s">
        <v>559</v>
      </c>
      <c r="B1385" s="111">
        <v>140425.356</v>
      </c>
      <c r="C1385" s="111">
        <v>1107287.6610000001</v>
      </c>
      <c r="D1385" s="111">
        <v>146872.65299999999</v>
      </c>
      <c r="E1385" s="111">
        <v>1239791.6580000001</v>
      </c>
      <c r="F1385" s="111">
        <v>120779.05899999999</v>
      </c>
      <c r="G1385" s="111">
        <v>1191808.5149999999</v>
      </c>
      <c r="H1385" s="112">
        <f>H1386+H1387</f>
        <v>100</v>
      </c>
      <c r="I1385" s="112">
        <f>I1386+I1387</f>
        <v>99.999999919341292</v>
      </c>
      <c r="J1385" s="105">
        <f>D1385/B1385*100</f>
        <v>104.59126270614544</v>
      </c>
      <c r="K1385" s="105">
        <f>D1385/F1385*100</f>
        <v>121.60440246516575</v>
      </c>
      <c r="L1385" s="105">
        <f>E1385/G1385*100</f>
        <v>104.02607821609666</v>
      </c>
      <c r="M1385" s="43" t="s">
        <v>560</v>
      </c>
    </row>
    <row r="1386" spans="1:13" s="89" customFormat="1" x14ac:dyDescent="0.2">
      <c r="A1386" s="47" t="s">
        <v>566</v>
      </c>
      <c r="B1386" s="111">
        <v>55710.508999999998</v>
      </c>
      <c r="C1386" s="111">
        <v>736773.18400000001</v>
      </c>
      <c r="D1386" s="111">
        <v>146872.65299999999</v>
      </c>
      <c r="E1386" s="111">
        <v>883645.83700000006</v>
      </c>
      <c r="F1386" s="111">
        <v>58384.525000000001</v>
      </c>
      <c r="G1386" s="111">
        <v>713941.08900000004</v>
      </c>
      <c r="H1386" s="112">
        <f>D1386/D1385*100</f>
        <v>100</v>
      </c>
      <c r="I1386" s="112">
        <f>E1386/E1385*100</f>
        <v>71.273736300619646</v>
      </c>
      <c r="J1386" s="106">
        <f>D1386/B1386</f>
        <v>2.6363545341149188</v>
      </c>
      <c r="K1386" s="106">
        <f>D1386/F1386</f>
        <v>2.5156092817403239</v>
      </c>
      <c r="L1386" s="105">
        <f>E1386/G1386*100</f>
        <v>123.77013322453556</v>
      </c>
      <c r="M1386" s="47" t="s">
        <v>566</v>
      </c>
    </row>
    <row r="1387" spans="1:13" s="89" customFormat="1" x14ac:dyDescent="0.2">
      <c r="A1387" s="47" t="s">
        <v>567</v>
      </c>
      <c r="B1387" s="111">
        <v>84714.846999999994</v>
      </c>
      <c r="C1387" s="111">
        <v>370514.47700000001</v>
      </c>
      <c r="D1387" s="111">
        <v>0</v>
      </c>
      <c r="E1387" s="111">
        <v>356145.82</v>
      </c>
      <c r="F1387" s="111">
        <v>62394.534</v>
      </c>
      <c r="G1387" s="111">
        <v>477867.42599999998</v>
      </c>
      <c r="H1387" s="112">
        <f>D1387/D1385*100</f>
        <v>0</v>
      </c>
      <c r="I1387" s="112">
        <f>E1387/E1385*100</f>
        <v>28.726263618721653</v>
      </c>
      <c r="J1387" s="105">
        <f>D1387/B1387*100</f>
        <v>0</v>
      </c>
      <c r="K1387" s="105">
        <f>D1387/F1387*100</f>
        <v>0</v>
      </c>
      <c r="L1387" s="105">
        <f>E1387/G1387*100</f>
        <v>74.528164219337285</v>
      </c>
      <c r="M1387" s="47" t="s">
        <v>833</v>
      </c>
    </row>
    <row r="1388" spans="1:13" s="89" customFormat="1" x14ac:dyDescent="0.2">
      <c r="A1388" s="42" t="s">
        <v>759</v>
      </c>
      <c r="B1388" s="111"/>
      <c r="C1388" s="111"/>
      <c r="D1388" s="111"/>
      <c r="E1388" s="111"/>
      <c r="F1388" s="111"/>
      <c r="G1388" s="111"/>
      <c r="H1388" s="113"/>
      <c r="I1388" s="113"/>
      <c r="J1388" s="113"/>
      <c r="K1388" s="113"/>
      <c r="L1388" s="113"/>
      <c r="M1388" s="42" t="s">
        <v>1026</v>
      </c>
    </row>
    <row r="1389" spans="1:13" s="89" customFormat="1" x14ac:dyDescent="0.2">
      <c r="A1389" s="43" t="s">
        <v>557</v>
      </c>
      <c r="B1389" s="111">
        <v>11555.61</v>
      </c>
      <c r="C1389" s="111">
        <v>86082.585999999996</v>
      </c>
      <c r="D1389" s="111">
        <v>8071.5370000000003</v>
      </c>
      <c r="E1389" s="111">
        <v>93259.092000000004</v>
      </c>
      <c r="F1389" s="111">
        <v>9841.9940000000006</v>
      </c>
      <c r="G1389" s="111">
        <v>83635.233999999997</v>
      </c>
      <c r="H1389" s="112">
        <f>H1390+H1391+H1392</f>
        <v>100</v>
      </c>
      <c r="I1389" s="112">
        <f>I1390+I1391+I1392</f>
        <v>100</v>
      </c>
      <c r="J1389" s="105">
        <f>D1389/B1389*100</f>
        <v>69.849510324422511</v>
      </c>
      <c r="K1389" s="105">
        <f>D1389/F1389*100</f>
        <v>82.011196105179494</v>
      </c>
      <c r="L1389" s="105">
        <f>E1389/G1389*100</f>
        <v>111.50694215789485</v>
      </c>
      <c r="M1389" s="43" t="s">
        <v>558</v>
      </c>
    </row>
    <row r="1390" spans="1:13" s="89" customFormat="1" x14ac:dyDescent="0.2">
      <c r="A1390" s="47" t="s">
        <v>564</v>
      </c>
      <c r="B1390" s="111">
        <v>11422.666999999999</v>
      </c>
      <c r="C1390" s="111">
        <v>82729.667000000001</v>
      </c>
      <c r="D1390" s="111">
        <v>6716.6670000000004</v>
      </c>
      <c r="E1390" s="111">
        <v>89446.332999999999</v>
      </c>
      <c r="F1390" s="111">
        <v>9836</v>
      </c>
      <c r="G1390" s="111">
        <v>83197</v>
      </c>
      <c r="H1390" s="112">
        <f>D1390/D1389*100</f>
        <v>83.21422549385575</v>
      </c>
      <c r="I1390" s="112">
        <f>E1390/E1389*100</f>
        <v>95.911649021845506</v>
      </c>
      <c r="J1390" s="105">
        <f>D1390/B1390*100</f>
        <v>58.801215162798684</v>
      </c>
      <c r="K1390" s="105">
        <f>D1390/F1390*100</f>
        <v>68.286569743798296</v>
      </c>
      <c r="L1390" s="105">
        <f>E1390/G1390*100</f>
        <v>107.51148839501423</v>
      </c>
      <c r="M1390" s="47" t="s">
        <v>832</v>
      </c>
    </row>
    <row r="1391" spans="1:13" s="89" customFormat="1" x14ac:dyDescent="0.2">
      <c r="A1391" s="47" t="s">
        <v>565</v>
      </c>
      <c r="B1391" s="111">
        <v>132.94300000000001</v>
      </c>
      <c r="C1391" s="111">
        <v>3352.92</v>
      </c>
      <c r="D1391" s="111">
        <v>459.839</v>
      </c>
      <c r="E1391" s="111">
        <v>3812.759</v>
      </c>
      <c r="F1391" s="111">
        <v>5.9939999999999998</v>
      </c>
      <c r="G1391" s="111">
        <v>438.23399999999998</v>
      </c>
      <c r="H1391" s="112">
        <f>D1391/D1389*100</f>
        <v>5.6970438220130806</v>
      </c>
      <c r="I1391" s="112">
        <f>E1391/E1389*100</f>
        <v>4.0883509781544944</v>
      </c>
      <c r="J1391" s="106">
        <f>D1391/B1391</f>
        <v>3.4589184838615044</v>
      </c>
      <c r="K1391" s="106"/>
      <c r="L1391" s="106"/>
      <c r="M1391" s="47" t="s">
        <v>565</v>
      </c>
    </row>
    <row r="1392" spans="1:13" s="89" customFormat="1" x14ac:dyDescent="0.2">
      <c r="A1392" s="47" t="s">
        <v>588</v>
      </c>
      <c r="B1392" s="111">
        <v>0</v>
      </c>
      <c r="C1392" s="111">
        <v>0</v>
      </c>
      <c r="D1392" s="111">
        <v>895.03099999999995</v>
      </c>
      <c r="E1392" s="111">
        <v>0</v>
      </c>
      <c r="F1392" s="111">
        <v>0</v>
      </c>
      <c r="G1392" s="111">
        <v>0</v>
      </c>
      <c r="H1392" s="112">
        <f>D1392/D1389*100</f>
        <v>11.088730684131162</v>
      </c>
      <c r="I1392" s="112">
        <f>E1392/E1389*100</f>
        <v>0</v>
      </c>
      <c r="J1392" s="105">
        <v>0</v>
      </c>
      <c r="K1392" s="105">
        <v>0</v>
      </c>
      <c r="L1392" s="105">
        <v>0</v>
      </c>
      <c r="M1392" s="47" t="s">
        <v>854</v>
      </c>
    </row>
    <row r="1393" spans="1:13" s="89" customFormat="1" x14ac:dyDescent="0.2">
      <c r="A1393" s="43" t="s">
        <v>559</v>
      </c>
      <c r="B1393" s="111">
        <v>11555.61</v>
      </c>
      <c r="C1393" s="111">
        <v>86082.585999999996</v>
      </c>
      <c r="D1393" s="111">
        <v>8071.5370000000003</v>
      </c>
      <c r="E1393" s="111">
        <v>93259.092000000004</v>
      </c>
      <c r="F1393" s="111">
        <v>9841.9940000000006</v>
      </c>
      <c r="G1393" s="111">
        <v>83635.233999999997</v>
      </c>
      <c r="H1393" s="112">
        <f>H1394+H1395</f>
        <v>100</v>
      </c>
      <c r="I1393" s="112">
        <f>I1394+I1395</f>
        <v>100</v>
      </c>
      <c r="J1393" s="105">
        <f>D1393/B1393*100</f>
        <v>69.849510324422511</v>
      </c>
      <c r="K1393" s="105">
        <f t="shared" ref="K1393:L1395" si="252">D1393/F1393*100</f>
        <v>82.011196105179494</v>
      </c>
      <c r="L1393" s="105">
        <f t="shared" si="252"/>
        <v>111.50694215789485</v>
      </c>
      <c r="M1393" s="43" t="s">
        <v>560</v>
      </c>
    </row>
    <row r="1394" spans="1:13" s="89" customFormat="1" x14ac:dyDescent="0.2">
      <c r="A1394" s="47" t="s">
        <v>566</v>
      </c>
      <c r="B1394" s="111">
        <v>10685.902</v>
      </c>
      <c r="C1394" s="111">
        <v>52471.050999999999</v>
      </c>
      <c r="D1394" s="111">
        <v>8071.5370000000003</v>
      </c>
      <c r="E1394" s="111">
        <v>60542.588000000003</v>
      </c>
      <c r="F1394" s="111">
        <v>4752.7120000000004</v>
      </c>
      <c r="G1394" s="111">
        <v>55205.940999999999</v>
      </c>
      <c r="H1394" s="112">
        <f>D1394/D1393*100</f>
        <v>100</v>
      </c>
      <c r="I1394" s="112">
        <f>E1394/E1393*100</f>
        <v>64.918697685797753</v>
      </c>
      <c r="J1394" s="105">
        <f>D1394/B1394*100</f>
        <v>75.534447162251723</v>
      </c>
      <c r="K1394" s="105">
        <f t="shared" si="252"/>
        <v>169.8301306706571</v>
      </c>
      <c r="L1394" s="105">
        <f t="shared" si="252"/>
        <v>109.66679836142998</v>
      </c>
      <c r="M1394" s="47" t="s">
        <v>566</v>
      </c>
    </row>
    <row r="1395" spans="1:13" s="89" customFormat="1" x14ac:dyDescent="0.2">
      <c r="A1395" s="47" t="s">
        <v>567</v>
      </c>
      <c r="B1395" s="111">
        <v>869.70799999999997</v>
      </c>
      <c r="C1395" s="111">
        <v>33611.535000000003</v>
      </c>
      <c r="D1395" s="111">
        <v>0</v>
      </c>
      <c r="E1395" s="111">
        <v>32716.504000000001</v>
      </c>
      <c r="F1395" s="111">
        <v>5089.2820000000002</v>
      </c>
      <c r="G1395" s="111">
        <v>28429.293000000001</v>
      </c>
      <c r="H1395" s="112">
        <f>D1395/D1393*100</f>
        <v>0</v>
      </c>
      <c r="I1395" s="112">
        <f>E1395/E1393*100</f>
        <v>35.081302314202247</v>
      </c>
      <c r="J1395" s="105">
        <f>D1395/B1395*100</f>
        <v>0</v>
      </c>
      <c r="K1395" s="105">
        <f t="shared" si="252"/>
        <v>0</v>
      </c>
      <c r="L1395" s="105">
        <f t="shared" si="252"/>
        <v>115.08025894277426</v>
      </c>
      <c r="M1395" s="47" t="s">
        <v>833</v>
      </c>
    </row>
    <row r="1396" spans="1:13" s="89" customFormat="1" x14ac:dyDescent="0.2">
      <c r="A1396" s="42" t="s">
        <v>760</v>
      </c>
      <c r="B1396" s="111"/>
      <c r="C1396" s="111"/>
      <c r="D1396" s="111"/>
      <c r="E1396" s="111"/>
      <c r="F1396" s="111"/>
      <c r="G1396" s="111"/>
      <c r="H1396" s="113"/>
      <c r="I1396" s="113"/>
      <c r="J1396" s="113"/>
      <c r="K1396" s="113"/>
      <c r="L1396" s="113"/>
      <c r="M1396" s="42" t="s">
        <v>1027</v>
      </c>
    </row>
    <row r="1397" spans="1:13" s="89" customFormat="1" x14ac:dyDescent="0.2">
      <c r="A1397" s="43" t="s">
        <v>557</v>
      </c>
      <c r="B1397" s="111">
        <v>20267.57</v>
      </c>
      <c r="C1397" s="111">
        <v>187556.859</v>
      </c>
      <c r="D1397" s="111">
        <v>21016.294000000002</v>
      </c>
      <c r="E1397" s="111">
        <v>208573.15299999999</v>
      </c>
      <c r="F1397" s="111">
        <v>26880.415000000001</v>
      </c>
      <c r="G1397" s="111">
        <v>218948.18</v>
      </c>
      <c r="H1397" s="112">
        <f>H1398+H1399+H1400</f>
        <v>99.999999999999986</v>
      </c>
      <c r="I1397" s="112">
        <f>I1398+I1399+I1400</f>
        <v>100.00000047944808</v>
      </c>
      <c r="J1397" s="105">
        <f>D1397/B1397*100</f>
        <v>103.69419718298741</v>
      </c>
      <c r="K1397" s="105">
        <f t="shared" ref="K1397:L1399" si="253">D1397/F1397*100</f>
        <v>78.184410471341309</v>
      </c>
      <c r="L1397" s="105">
        <f t="shared" si="253"/>
        <v>95.2614235021273</v>
      </c>
      <c r="M1397" s="43" t="s">
        <v>558</v>
      </c>
    </row>
    <row r="1398" spans="1:13" s="89" customFormat="1" x14ac:dyDescent="0.2">
      <c r="A1398" s="47" t="s">
        <v>564</v>
      </c>
      <c r="B1398" s="111">
        <v>18957.332999999999</v>
      </c>
      <c r="C1398" s="111">
        <v>187530.33300000001</v>
      </c>
      <c r="D1398" s="111">
        <v>21015.332999999999</v>
      </c>
      <c r="E1398" s="111">
        <v>208545.66699999999</v>
      </c>
      <c r="F1398" s="111">
        <v>26865</v>
      </c>
      <c r="G1398" s="111">
        <v>218764</v>
      </c>
      <c r="H1398" s="112">
        <f>D1398/D1397*100</f>
        <v>99.995427357458922</v>
      </c>
      <c r="I1398" s="112">
        <f>E1398/E1397*100</f>
        <v>99.986821889775996</v>
      </c>
      <c r="J1398" s="105">
        <f>D1398/B1398*100</f>
        <v>110.85595742818887</v>
      </c>
      <c r="K1398" s="105">
        <f t="shared" si="253"/>
        <v>78.225695142378555</v>
      </c>
      <c r="L1398" s="105">
        <f t="shared" si="253"/>
        <v>95.329060997239026</v>
      </c>
      <c r="M1398" s="47" t="s">
        <v>832</v>
      </c>
    </row>
    <row r="1399" spans="1:13" s="89" customFormat="1" x14ac:dyDescent="0.2">
      <c r="A1399" s="47" t="s">
        <v>565</v>
      </c>
      <c r="B1399" s="111">
        <v>0.02</v>
      </c>
      <c r="C1399" s="111">
        <v>26.526</v>
      </c>
      <c r="D1399" s="111">
        <v>0.96099999999999997</v>
      </c>
      <c r="E1399" s="111">
        <v>27.486999999999998</v>
      </c>
      <c r="F1399" s="111">
        <v>15.414999999999999</v>
      </c>
      <c r="G1399" s="111">
        <v>184.18</v>
      </c>
      <c r="H1399" s="112">
        <f>D1399/D1397*100</f>
        <v>4.5726425410683724E-3</v>
      </c>
      <c r="I1399" s="112">
        <f>E1399/E1397*100</f>
        <v>1.3178589672084977E-2</v>
      </c>
      <c r="J1399" s="106"/>
      <c r="K1399" s="105">
        <f t="shared" si="253"/>
        <v>6.2341874797275381</v>
      </c>
      <c r="L1399" s="105">
        <f t="shared" si="253"/>
        <v>14.923987403626885</v>
      </c>
      <c r="M1399" s="47" t="s">
        <v>565</v>
      </c>
    </row>
    <row r="1400" spans="1:13" s="89" customFormat="1" x14ac:dyDescent="0.2">
      <c r="A1400" s="47" t="s">
        <v>588</v>
      </c>
      <c r="B1400" s="111">
        <v>1310.2170000000001</v>
      </c>
      <c r="C1400" s="111">
        <v>0</v>
      </c>
      <c r="D1400" s="111">
        <v>0</v>
      </c>
      <c r="E1400" s="111">
        <v>0</v>
      </c>
      <c r="F1400" s="111">
        <v>0</v>
      </c>
      <c r="G1400" s="111">
        <v>0</v>
      </c>
      <c r="H1400" s="112">
        <f>D1400/D1397*100</f>
        <v>0</v>
      </c>
      <c r="I1400" s="112">
        <f>E1400/E1397*100</f>
        <v>0</v>
      </c>
      <c r="J1400" s="105">
        <f>D1400/B1400*100</f>
        <v>0</v>
      </c>
      <c r="K1400" s="105">
        <v>0</v>
      </c>
      <c r="L1400" s="105">
        <v>0</v>
      </c>
      <c r="M1400" s="47" t="s">
        <v>854</v>
      </c>
    </row>
    <row r="1401" spans="1:13" s="89" customFormat="1" x14ac:dyDescent="0.2">
      <c r="A1401" s="43" t="s">
        <v>559</v>
      </c>
      <c r="B1401" s="111">
        <v>20267.57</v>
      </c>
      <c r="C1401" s="111">
        <v>187556.859</v>
      </c>
      <c r="D1401" s="111">
        <v>21016.294000000002</v>
      </c>
      <c r="E1401" s="111">
        <v>208573.15299999999</v>
      </c>
      <c r="F1401" s="111">
        <v>26880.415000000001</v>
      </c>
      <c r="G1401" s="111">
        <v>218948.18</v>
      </c>
      <c r="H1401" s="112">
        <f>H1402+H1403</f>
        <v>99.999999999999986</v>
      </c>
      <c r="I1401" s="112">
        <f>I1402+I1403</f>
        <v>100</v>
      </c>
      <c r="J1401" s="105">
        <f>D1401/B1401*100</f>
        <v>103.69419718298741</v>
      </c>
      <c r="K1401" s="105">
        <f t="shared" ref="K1401:L1403" si="254">D1401/F1401*100</f>
        <v>78.184410471341309</v>
      </c>
      <c r="L1401" s="105">
        <f t="shared" si="254"/>
        <v>95.2614235021273</v>
      </c>
      <c r="M1401" s="43" t="s">
        <v>560</v>
      </c>
    </row>
    <row r="1402" spans="1:13" s="89" customFormat="1" x14ac:dyDescent="0.2">
      <c r="A1402" s="47" t="s">
        <v>566</v>
      </c>
      <c r="B1402" s="111">
        <v>20267.57</v>
      </c>
      <c r="C1402" s="111">
        <v>161900.72</v>
      </c>
      <c r="D1402" s="111">
        <v>19615.716</v>
      </c>
      <c r="E1402" s="111">
        <v>181516.43599999999</v>
      </c>
      <c r="F1402" s="111">
        <v>16444.557000000001</v>
      </c>
      <c r="G1402" s="111">
        <v>187315.16399999999</v>
      </c>
      <c r="H1402" s="112">
        <f>D1402/D1401*100</f>
        <v>93.335751774313763</v>
      </c>
      <c r="I1402" s="112">
        <f>E1402/E1401*100</f>
        <v>87.027708690772869</v>
      </c>
      <c r="J1402" s="105">
        <f>D1402/B1402*100</f>
        <v>96.78375848708059</v>
      </c>
      <c r="K1402" s="105">
        <f t="shared" si="254"/>
        <v>119.28394300922791</v>
      </c>
      <c r="L1402" s="105">
        <f t="shared" si="254"/>
        <v>96.90429334381065</v>
      </c>
      <c r="M1402" s="47" t="s">
        <v>566</v>
      </c>
    </row>
    <row r="1403" spans="1:13" s="89" customFormat="1" x14ac:dyDescent="0.2">
      <c r="A1403" s="47" t="s">
        <v>567</v>
      </c>
      <c r="B1403" s="111">
        <v>0</v>
      </c>
      <c r="C1403" s="111">
        <v>25656.138999999999</v>
      </c>
      <c r="D1403" s="111">
        <v>1400.578</v>
      </c>
      <c r="E1403" s="111">
        <v>27056.717000000001</v>
      </c>
      <c r="F1403" s="111">
        <v>10435.858</v>
      </c>
      <c r="G1403" s="111">
        <v>31633.016</v>
      </c>
      <c r="H1403" s="112">
        <f>D1403/D1401*100</f>
        <v>6.6642482256862214</v>
      </c>
      <c r="I1403" s="112">
        <f>E1403/E1401*100</f>
        <v>12.972291309227129</v>
      </c>
      <c r="J1403" s="105">
        <v>0</v>
      </c>
      <c r="K1403" s="105">
        <f t="shared" si="254"/>
        <v>13.42082270571332</v>
      </c>
      <c r="L1403" s="105">
        <f t="shared" si="254"/>
        <v>85.533156244096361</v>
      </c>
      <c r="M1403" s="47" t="s">
        <v>833</v>
      </c>
    </row>
    <row r="1404" spans="1:13" s="89" customFormat="1" ht="33.75" x14ac:dyDescent="0.2">
      <c r="A1404" s="42" t="s">
        <v>761</v>
      </c>
      <c r="B1404" s="111"/>
      <c r="C1404" s="111"/>
      <c r="D1404" s="111"/>
      <c r="E1404" s="111"/>
      <c r="F1404" s="111"/>
      <c r="G1404" s="111"/>
      <c r="H1404" s="113"/>
      <c r="I1404" s="113"/>
      <c r="J1404" s="113"/>
      <c r="K1404" s="113"/>
      <c r="L1404" s="113"/>
      <c r="M1404" s="42" t="s">
        <v>1028</v>
      </c>
    </row>
    <row r="1405" spans="1:13" s="89" customFormat="1" x14ac:dyDescent="0.2">
      <c r="A1405" s="43" t="s">
        <v>557</v>
      </c>
      <c r="B1405" s="111">
        <v>45954.324999999997</v>
      </c>
      <c r="C1405" s="111">
        <v>321711.68300000002</v>
      </c>
      <c r="D1405" s="111">
        <v>31073.739000000001</v>
      </c>
      <c r="E1405" s="111">
        <v>352332.77600000001</v>
      </c>
      <c r="F1405" s="111">
        <v>34311.292999999998</v>
      </c>
      <c r="G1405" s="111">
        <v>323956.32400000002</v>
      </c>
      <c r="H1405" s="112">
        <f>H1406+H1407+H1408</f>
        <v>99.999996781848495</v>
      </c>
      <c r="I1405" s="112">
        <f>I1406+I1407+I1408</f>
        <v>99.999999999999986</v>
      </c>
      <c r="J1405" s="105">
        <f t="shared" ref="J1405:J1410" si="255">D1405/B1405*100</f>
        <v>67.618747528116245</v>
      </c>
      <c r="K1405" s="105">
        <f t="shared" ref="K1405:L1410" si="256">D1405/F1405*100</f>
        <v>90.564173725542801</v>
      </c>
      <c r="L1405" s="105">
        <f t="shared" si="256"/>
        <v>108.75934497886202</v>
      </c>
      <c r="M1405" s="43" t="s">
        <v>558</v>
      </c>
    </row>
    <row r="1406" spans="1:13" s="89" customFormat="1" x14ac:dyDescent="0.2">
      <c r="A1406" s="47" t="s">
        <v>564</v>
      </c>
      <c r="B1406" s="111">
        <v>32515</v>
      </c>
      <c r="C1406" s="111">
        <v>321188</v>
      </c>
      <c r="D1406" s="111">
        <v>30595</v>
      </c>
      <c r="E1406" s="111">
        <v>351783</v>
      </c>
      <c r="F1406" s="111">
        <v>24383</v>
      </c>
      <c r="G1406" s="111">
        <v>285645</v>
      </c>
      <c r="H1406" s="112">
        <f>D1406/D1405*100</f>
        <v>98.459345365551272</v>
      </c>
      <c r="I1406" s="112">
        <f>E1406/E1405*100</f>
        <v>99.843961153361434</v>
      </c>
      <c r="J1406" s="105">
        <f t="shared" si="255"/>
        <v>94.095033061663841</v>
      </c>
      <c r="K1406" s="105">
        <f t="shared" si="256"/>
        <v>125.4767665996801</v>
      </c>
      <c r="L1406" s="105">
        <f t="shared" si="256"/>
        <v>123.15391482434489</v>
      </c>
      <c r="M1406" s="47" t="s">
        <v>832</v>
      </c>
    </row>
    <row r="1407" spans="1:13" s="89" customFormat="1" x14ac:dyDescent="0.2">
      <c r="A1407" s="47" t="s">
        <v>565</v>
      </c>
      <c r="B1407" s="111">
        <v>96.938999999999993</v>
      </c>
      <c r="C1407" s="111">
        <v>523.68299999999999</v>
      </c>
      <c r="D1407" s="111">
        <v>26.091999999999999</v>
      </c>
      <c r="E1407" s="111">
        <v>549.77599999999995</v>
      </c>
      <c r="F1407" s="111">
        <v>73.483000000000004</v>
      </c>
      <c r="G1407" s="111">
        <v>464.08300000000003</v>
      </c>
      <c r="H1407" s="112">
        <f>D1407/D1405*100</f>
        <v>8.3968009128222387E-2</v>
      </c>
      <c r="I1407" s="112">
        <f>E1407/E1405*100</f>
        <v>0.15603884663855397</v>
      </c>
      <c r="J1407" s="105">
        <f t="shared" si="255"/>
        <v>26.915895563189224</v>
      </c>
      <c r="K1407" s="105">
        <f t="shared" si="256"/>
        <v>35.507532354422104</v>
      </c>
      <c r="L1407" s="105">
        <f t="shared" si="256"/>
        <v>118.46501595619748</v>
      </c>
      <c r="M1407" s="47" t="s">
        <v>565</v>
      </c>
    </row>
    <row r="1408" spans="1:13" s="89" customFormat="1" x14ac:dyDescent="0.2">
      <c r="A1408" s="47" t="s">
        <v>588</v>
      </c>
      <c r="B1408" s="111">
        <v>13342.386</v>
      </c>
      <c r="C1408" s="111">
        <v>0</v>
      </c>
      <c r="D1408" s="111">
        <v>452.64600000000002</v>
      </c>
      <c r="E1408" s="111">
        <v>0</v>
      </c>
      <c r="F1408" s="111">
        <v>9854.81</v>
      </c>
      <c r="G1408" s="111">
        <v>37847.241000000002</v>
      </c>
      <c r="H1408" s="112">
        <f>D1408/D1405*100</f>
        <v>1.4566834071689925</v>
      </c>
      <c r="I1408" s="112">
        <f>E1408/E1405*100</f>
        <v>0</v>
      </c>
      <c r="J1408" s="105">
        <f t="shared" si="255"/>
        <v>3.3925416338576921</v>
      </c>
      <c r="K1408" s="105">
        <f t="shared" si="256"/>
        <v>4.5931479145716665</v>
      </c>
      <c r="L1408" s="105">
        <f t="shared" si="256"/>
        <v>0</v>
      </c>
      <c r="M1408" s="47" t="s">
        <v>854</v>
      </c>
    </row>
    <row r="1409" spans="1:13" s="89" customFormat="1" x14ac:dyDescent="0.2">
      <c r="A1409" s="43" t="s">
        <v>559</v>
      </c>
      <c r="B1409" s="111">
        <v>45954.324999999997</v>
      </c>
      <c r="C1409" s="111">
        <v>321711.68300000002</v>
      </c>
      <c r="D1409" s="111">
        <v>31073.739000000001</v>
      </c>
      <c r="E1409" s="111">
        <v>352332.77600000001</v>
      </c>
      <c r="F1409" s="111">
        <v>34311.292999999998</v>
      </c>
      <c r="G1409" s="111">
        <v>323956.32400000002</v>
      </c>
      <c r="H1409" s="112">
        <f>H1410+H1411</f>
        <v>100</v>
      </c>
      <c r="I1409" s="112">
        <f>I1410+I1411</f>
        <v>100</v>
      </c>
      <c r="J1409" s="105">
        <f t="shared" si="255"/>
        <v>67.618747528116245</v>
      </c>
      <c r="K1409" s="105">
        <f t="shared" si="256"/>
        <v>90.564173725542801</v>
      </c>
      <c r="L1409" s="105">
        <f t="shared" si="256"/>
        <v>108.75934497886202</v>
      </c>
      <c r="M1409" s="43" t="s">
        <v>560</v>
      </c>
    </row>
    <row r="1410" spans="1:13" s="89" customFormat="1" x14ac:dyDescent="0.2">
      <c r="A1410" s="47" t="s">
        <v>566</v>
      </c>
      <c r="B1410" s="111">
        <v>45954.324999999997</v>
      </c>
      <c r="C1410" s="111">
        <v>314745.78700000001</v>
      </c>
      <c r="D1410" s="111">
        <v>31073.739000000001</v>
      </c>
      <c r="E1410" s="111">
        <v>345819.52600000001</v>
      </c>
      <c r="F1410" s="111">
        <v>34311.292999999998</v>
      </c>
      <c r="G1410" s="111">
        <v>323956.32400000002</v>
      </c>
      <c r="H1410" s="112">
        <f>D1410/D1409*100</f>
        <v>100</v>
      </c>
      <c r="I1410" s="112">
        <f>E1410/E1409*100</f>
        <v>98.151392534653098</v>
      </c>
      <c r="J1410" s="105">
        <f t="shared" si="255"/>
        <v>67.618747528116245</v>
      </c>
      <c r="K1410" s="105">
        <f t="shared" si="256"/>
        <v>90.564173725542801</v>
      </c>
      <c r="L1410" s="105">
        <f t="shared" si="256"/>
        <v>106.74881160832039</v>
      </c>
      <c r="M1410" s="47" t="s">
        <v>566</v>
      </c>
    </row>
    <row r="1411" spans="1:13" s="89" customFormat="1" x14ac:dyDescent="0.2">
      <c r="A1411" s="47" t="s">
        <v>567</v>
      </c>
      <c r="B1411" s="111">
        <v>0</v>
      </c>
      <c r="C1411" s="111">
        <v>6965.8959999999997</v>
      </c>
      <c r="D1411" s="111">
        <v>0</v>
      </c>
      <c r="E1411" s="111">
        <v>6513.25</v>
      </c>
      <c r="F1411" s="111">
        <v>0</v>
      </c>
      <c r="G1411" s="111">
        <v>0</v>
      </c>
      <c r="H1411" s="112">
        <f>D1411/D1409*100</f>
        <v>0</v>
      </c>
      <c r="I1411" s="112">
        <f>E1411/E1409*100</f>
        <v>1.8486074653469082</v>
      </c>
      <c r="J1411" s="105">
        <v>0</v>
      </c>
      <c r="K1411" s="105">
        <v>0</v>
      </c>
      <c r="L1411" s="105">
        <v>0</v>
      </c>
      <c r="M1411" s="47" t="s">
        <v>833</v>
      </c>
    </row>
    <row r="1412" spans="1:13" s="89" customFormat="1" ht="22.5" x14ac:dyDescent="0.2">
      <c r="A1412" s="42" t="s">
        <v>762</v>
      </c>
      <c r="B1412" s="111"/>
      <c r="C1412" s="111"/>
      <c r="D1412" s="111"/>
      <c r="E1412" s="111"/>
      <c r="F1412" s="111"/>
      <c r="G1412" s="111"/>
      <c r="H1412" s="113"/>
      <c r="I1412" s="113"/>
      <c r="J1412" s="113"/>
      <c r="K1412" s="113"/>
      <c r="L1412" s="113"/>
      <c r="M1412" s="42" t="s">
        <v>1029</v>
      </c>
    </row>
    <row r="1413" spans="1:13" s="89" customFormat="1" x14ac:dyDescent="0.2">
      <c r="A1413" s="43" t="s">
        <v>557</v>
      </c>
      <c r="B1413" s="111">
        <v>1767.6179999999999</v>
      </c>
      <c r="C1413" s="111">
        <v>12205.071</v>
      </c>
      <c r="D1413" s="111">
        <v>1623.806</v>
      </c>
      <c r="E1413" s="111">
        <v>13828.877</v>
      </c>
      <c r="F1413" s="111">
        <v>2219.0619999999999</v>
      </c>
      <c r="G1413" s="111">
        <v>14142.044</v>
      </c>
      <c r="H1413" s="112">
        <f>H1414+H1415</f>
        <v>100</v>
      </c>
      <c r="I1413" s="112">
        <f>I1414+I1415</f>
        <v>100</v>
      </c>
      <c r="J1413" s="105">
        <f t="shared" ref="J1413:J1418" si="257">D1413/B1413*100</f>
        <v>91.864079229788345</v>
      </c>
      <c r="K1413" s="105">
        <f t="shared" ref="K1413:L1418" si="258">D1413/F1413*100</f>
        <v>73.175332640548135</v>
      </c>
      <c r="L1413" s="105">
        <f t="shared" si="258"/>
        <v>97.785560559704095</v>
      </c>
      <c r="M1413" s="43" t="s">
        <v>558</v>
      </c>
    </row>
    <row r="1414" spans="1:13" s="89" customFormat="1" x14ac:dyDescent="0.2">
      <c r="A1414" s="47" t="s">
        <v>564</v>
      </c>
      <c r="B1414" s="111">
        <v>1086</v>
      </c>
      <c r="C1414" s="111">
        <v>5941</v>
      </c>
      <c r="D1414" s="111">
        <v>758</v>
      </c>
      <c r="E1414" s="111">
        <v>6699</v>
      </c>
      <c r="F1414" s="111">
        <v>1206</v>
      </c>
      <c r="G1414" s="111">
        <v>6963</v>
      </c>
      <c r="H1414" s="112">
        <f>D1414/D1413*100</f>
        <v>46.680453206848597</v>
      </c>
      <c r="I1414" s="112">
        <f>E1414/E1413*100</f>
        <v>48.442111387641958</v>
      </c>
      <c r="J1414" s="105">
        <f t="shared" si="257"/>
        <v>69.797421731123393</v>
      </c>
      <c r="K1414" s="105">
        <f t="shared" si="258"/>
        <v>62.852404643449425</v>
      </c>
      <c r="L1414" s="105">
        <f t="shared" si="258"/>
        <v>96.208530805687204</v>
      </c>
      <c r="M1414" s="47" t="s">
        <v>832</v>
      </c>
    </row>
    <row r="1415" spans="1:13" s="89" customFormat="1" x14ac:dyDescent="0.2">
      <c r="A1415" s="47" t="s">
        <v>565</v>
      </c>
      <c r="B1415" s="111">
        <v>681.61800000000005</v>
      </c>
      <c r="C1415" s="111">
        <v>6264.0709999999999</v>
      </c>
      <c r="D1415" s="111">
        <v>865.80600000000004</v>
      </c>
      <c r="E1415" s="111">
        <v>7129.8770000000004</v>
      </c>
      <c r="F1415" s="111">
        <v>1013.062</v>
      </c>
      <c r="G1415" s="111">
        <v>7179.0439999999999</v>
      </c>
      <c r="H1415" s="112">
        <f>D1415/D1413*100</f>
        <v>53.319546793151396</v>
      </c>
      <c r="I1415" s="112">
        <f>E1415/E1413*100</f>
        <v>51.557888612358042</v>
      </c>
      <c r="J1415" s="105">
        <f t="shared" si="257"/>
        <v>127.0221737102013</v>
      </c>
      <c r="K1415" s="105">
        <f t="shared" si="258"/>
        <v>85.464265760634589</v>
      </c>
      <c r="L1415" s="105">
        <f t="shared" si="258"/>
        <v>99.315131652626732</v>
      </c>
      <c r="M1415" s="47" t="s">
        <v>565</v>
      </c>
    </row>
    <row r="1416" spans="1:13" s="89" customFormat="1" x14ac:dyDescent="0.2">
      <c r="A1416" s="43" t="s">
        <v>559</v>
      </c>
      <c r="B1416" s="111">
        <v>1767.6179999999999</v>
      </c>
      <c r="C1416" s="111">
        <v>12205.071</v>
      </c>
      <c r="D1416" s="111">
        <v>1623.806</v>
      </c>
      <c r="E1416" s="111">
        <v>13828.877</v>
      </c>
      <c r="F1416" s="111">
        <v>2219.0619999999999</v>
      </c>
      <c r="G1416" s="111">
        <v>14142.044</v>
      </c>
      <c r="H1416" s="112">
        <f>H1417+H1418</f>
        <v>100.00006158371136</v>
      </c>
      <c r="I1416" s="112">
        <f>I1417+I1418</f>
        <v>100</v>
      </c>
      <c r="J1416" s="105">
        <f t="shared" si="257"/>
        <v>91.864079229788345</v>
      </c>
      <c r="K1416" s="105">
        <f t="shared" si="258"/>
        <v>73.175332640548135</v>
      </c>
      <c r="L1416" s="105">
        <f t="shared" si="258"/>
        <v>97.785560559704095</v>
      </c>
      <c r="M1416" s="43" t="s">
        <v>560</v>
      </c>
    </row>
    <row r="1417" spans="1:13" s="89" customFormat="1" x14ac:dyDescent="0.2">
      <c r="A1417" s="47" t="s">
        <v>566</v>
      </c>
      <c r="B1417" s="111">
        <v>74.051000000000002</v>
      </c>
      <c r="C1417" s="111">
        <v>737.68200000000002</v>
      </c>
      <c r="D1417" s="111">
        <v>32.86</v>
      </c>
      <c r="E1417" s="111">
        <v>770.54100000000005</v>
      </c>
      <c r="F1417" s="111">
        <v>91.561999999999998</v>
      </c>
      <c r="G1417" s="111">
        <v>634.85599999999999</v>
      </c>
      <c r="H1417" s="112">
        <f>D1417/D1416*100</f>
        <v>2.023640755114835</v>
      </c>
      <c r="I1417" s="112">
        <f>E1417/E1416*100</f>
        <v>5.5719708838252018</v>
      </c>
      <c r="J1417" s="105">
        <f t="shared" si="257"/>
        <v>44.374822757288896</v>
      </c>
      <c r="K1417" s="105">
        <f t="shared" si="258"/>
        <v>35.888250584303535</v>
      </c>
      <c r="L1417" s="105">
        <f t="shared" si="258"/>
        <v>121.37256322693651</v>
      </c>
      <c r="M1417" s="47" t="s">
        <v>566</v>
      </c>
    </row>
    <row r="1418" spans="1:13" s="89" customFormat="1" x14ac:dyDescent="0.2">
      <c r="A1418" s="47" t="s">
        <v>567</v>
      </c>
      <c r="B1418" s="111">
        <v>1693.568</v>
      </c>
      <c r="C1418" s="111">
        <v>11467.388999999999</v>
      </c>
      <c r="D1418" s="111">
        <v>1590.9469999999999</v>
      </c>
      <c r="E1418" s="111">
        <v>13058.335999999999</v>
      </c>
      <c r="F1418" s="111">
        <v>2127.4989999999998</v>
      </c>
      <c r="G1418" s="111">
        <v>13507.188</v>
      </c>
      <c r="H1418" s="112">
        <f>D1418/D1416*100</f>
        <v>97.976420828596517</v>
      </c>
      <c r="I1418" s="112">
        <f>E1418/E1416*100</f>
        <v>94.428029116174798</v>
      </c>
      <c r="J1418" s="105">
        <f t="shared" si="257"/>
        <v>93.940544459980345</v>
      </c>
      <c r="K1418" s="105">
        <f t="shared" si="258"/>
        <v>74.780152658121111</v>
      </c>
      <c r="L1418" s="105">
        <f t="shared" si="258"/>
        <v>96.676939715357477</v>
      </c>
      <c r="M1418" s="47" t="s">
        <v>833</v>
      </c>
    </row>
    <row r="1419" spans="1:13" s="89" customFormat="1" x14ac:dyDescent="0.2">
      <c r="A1419" s="42" t="s">
        <v>763</v>
      </c>
      <c r="B1419" s="111"/>
      <c r="C1419" s="111"/>
      <c r="D1419" s="111"/>
      <c r="E1419" s="111"/>
      <c r="F1419" s="111"/>
      <c r="G1419" s="111"/>
      <c r="H1419" s="113"/>
      <c r="I1419" s="113"/>
      <c r="J1419" s="113"/>
      <c r="K1419" s="113"/>
      <c r="L1419" s="113"/>
      <c r="M1419" s="42" t="s">
        <v>1030</v>
      </c>
    </row>
    <row r="1420" spans="1:13" s="89" customFormat="1" x14ac:dyDescent="0.2">
      <c r="A1420" s="43" t="s">
        <v>557</v>
      </c>
      <c r="B1420" s="111">
        <v>1382.5029999999999</v>
      </c>
      <c r="C1420" s="111">
        <v>8705.1990000000005</v>
      </c>
      <c r="D1420" s="111">
        <v>1119.7829999999999</v>
      </c>
      <c r="E1420" s="111">
        <v>9824.982</v>
      </c>
      <c r="F1420" s="111">
        <v>1832.3589999999999</v>
      </c>
      <c r="G1420" s="111">
        <v>10219.148999999999</v>
      </c>
      <c r="H1420" s="112">
        <f>H1421+H1422</f>
        <v>100</v>
      </c>
      <c r="I1420" s="112">
        <f>I1421+I1422</f>
        <v>100</v>
      </c>
      <c r="J1420" s="105">
        <f t="shared" ref="J1420:J1425" si="259">D1420/B1420*100</f>
        <v>80.996786263754942</v>
      </c>
      <c r="K1420" s="105">
        <f t="shared" ref="K1420:L1425" si="260">D1420/F1420*100</f>
        <v>61.111550738692578</v>
      </c>
      <c r="L1420" s="105">
        <f t="shared" si="260"/>
        <v>96.142858862318192</v>
      </c>
      <c r="M1420" s="43" t="s">
        <v>558</v>
      </c>
    </row>
    <row r="1421" spans="1:13" s="89" customFormat="1" x14ac:dyDescent="0.2">
      <c r="A1421" s="47" t="s">
        <v>564</v>
      </c>
      <c r="B1421" s="111">
        <v>1064</v>
      </c>
      <c r="C1421" s="111">
        <v>5625</v>
      </c>
      <c r="D1421" s="111">
        <v>724</v>
      </c>
      <c r="E1421" s="111">
        <v>6349</v>
      </c>
      <c r="F1421" s="111">
        <v>1191</v>
      </c>
      <c r="G1421" s="111">
        <v>6590</v>
      </c>
      <c r="H1421" s="112">
        <f>D1421/D1420*100</f>
        <v>64.655384123531078</v>
      </c>
      <c r="I1421" s="112">
        <f>E1421/E1420*100</f>
        <v>64.620983529537256</v>
      </c>
      <c r="J1421" s="105">
        <f t="shared" si="259"/>
        <v>68.045112781954884</v>
      </c>
      <c r="K1421" s="105">
        <f t="shared" si="260"/>
        <v>60.789252728799326</v>
      </c>
      <c r="L1421" s="105">
        <f t="shared" si="260"/>
        <v>96.34294385432473</v>
      </c>
      <c r="M1421" s="47" t="s">
        <v>832</v>
      </c>
    </row>
    <row r="1422" spans="1:13" s="89" customFormat="1" x14ac:dyDescent="0.2">
      <c r="A1422" s="47" t="s">
        <v>565</v>
      </c>
      <c r="B1422" s="111">
        <v>318.50299999999999</v>
      </c>
      <c r="C1422" s="111">
        <v>3080.1990000000001</v>
      </c>
      <c r="D1422" s="111">
        <v>395.78300000000002</v>
      </c>
      <c r="E1422" s="111">
        <v>3475.982</v>
      </c>
      <c r="F1422" s="111">
        <v>641.35900000000004</v>
      </c>
      <c r="G1422" s="111">
        <v>3629.1489999999999</v>
      </c>
      <c r="H1422" s="112">
        <f>D1422/D1420*100</f>
        <v>35.344615876468929</v>
      </c>
      <c r="I1422" s="112">
        <f>E1422/E1420*100</f>
        <v>35.379016470462744</v>
      </c>
      <c r="J1422" s="105">
        <f t="shared" si="259"/>
        <v>124.26350772206227</v>
      </c>
      <c r="K1422" s="105">
        <f t="shared" si="260"/>
        <v>61.710056302320538</v>
      </c>
      <c r="L1422" s="105">
        <f t="shared" si="260"/>
        <v>95.77953398992436</v>
      </c>
      <c r="M1422" s="47" t="s">
        <v>565</v>
      </c>
    </row>
    <row r="1423" spans="1:13" s="89" customFormat="1" x14ac:dyDescent="0.2">
      <c r="A1423" s="43" t="s">
        <v>559</v>
      </c>
      <c r="B1423" s="111">
        <v>1382.5029999999999</v>
      </c>
      <c r="C1423" s="111">
        <v>8705.1990000000005</v>
      </c>
      <c r="D1423" s="111">
        <v>1119.7829999999999</v>
      </c>
      <c r="E1423" s="111">
        <v>9824.982</v>
      </c>
      <c r="F1423" s="111">
        <v>1832.3589999999999</v>
      </c>
      <c r="G1423" s="111">
        <v>10219.148999999999</v>
      </c>
      <c r="H1423" s="112">
        <f>H1424+H1425</f>
        <v>100.00000000000001</v>
      </c>
      <c r="I1423" s="112">
        <f>I1424+I1425</f>
        <v>100</v>
      </c>
      <c r="J1423" s="105">
        <f t="shared" si="259"/>
        <v>80.996786263754942</v>
      </c>
      <c r="K1423" s="105">
        <f t="shared" si="260"/>
        <v>61.111550738692578</v>
      </c>
      <c r="L1423" s="105">
        <f t="shared" si="260"/>
        <v>96.142858862318192</v>
      </c>
      <c r="M1423" s="43" t="s">
        <v>560</v>
      </c>
    </row>
    <row r="1424" spans="1:13" s="89" customFormat="1" x14ac:dyDescent="0.2">
      <c r="A1424" s="47" t="s">
        <v>566</v>
      </c>
      <c r="B1424" s="111">
        <v>53.67</v>
      </c>
      <c r="C1424" s="111">
        <v>434.375</v>
      </c>
      <c r="D1424" s="111">
        <v>8.3179999999999996</v>
      </c>
      <c r="E1424" s="111">
        <v>442.69299999999998</v>
      </c>
      <c r="F1424" s="111">
        <v>71.628</v>
      </c>
      <c r="G1424" s="111">
        <v>363.68599999999998</v>
      </c>
      <c r="H1424" s="112">
        <f>D1424/D1423*100</f>
        <v>0.74282249328664574</v>
      </c>
      <c r="I1424" s="112">
        <f>E1424/E1423*100</f>
        <v>4.5057894253648509</v>
      </c>
      <c r="J1424" s="105">
        <f t="shared" si="259"/>
        <v>15.498416247438046</v>
      </c>
      <c r="K1424" s="105">
        <f t="shared" si="260"/>
        <v>11.612777126263472</v>
      </c>
      <c r="L1424" s="105">
        <f t="shared" si="260"/>
        <v>121.72395967950376</v>
      </c>
      <c r="M1424" s="47" t="s">
        <v>566</v>
      </c>
    </row>
    <row r="1425" spans="1:13" s="89" customFormat="1" x14ac:dyDescent="0.2">
      <c r="A1425" s="47" t="s">
        <v>567</v>
      </c>
      <c r="B1425" s="111">
        <v>1328.8330000000001</v>
      </c>
      <c r="C1425" s="111">
        <v>8270.8240000000005</v>
      </c>
      <c r="D1425" s="111">
        <v>1111.4649999999999</v>
      </c>
      <c r="E1425" s="111">
        <v>9382.2890000000007</v>
      </c>
      <c r="F1425" s="111">
        <v>1760.731</v>
      </c>
      <c r="G1425" s="111">
        <v>9855.4629999999997</v>
      </c>
      <c r="H1425" s="112">
        <f>D1425/D1423*100</f>
        <v>99.257177506713361</v>
      </c>
      <c r="I1425" s="112">
        <f>E1425/E1423*100</f>
        <v>95.494210574635147</v>
      </c>
      <c r="J1425" s="105">
        <f t="shared" si="259"/>
        <v>83.642188296046214</v>
      </c>
      <c r="K1425" s="105">
        <f t="shared" si="260"/>
        <v>63.125201975770281</v>
      </c>
      <c r="L1425" s="105">
        <f t="shared" si="260"/>
        <v>95.198865847297085</v>
      </c>
      <c r="M1425" s="47" t="s">
        <v>833</v>
      </c>
    </row>
    <row r="1426" spans="1:13" s="89" customFormat="1" ht="33.75" x14ac:dyDescent="0.2">
      <c r="A1426" s="42" t="s">
        <v>764</v>
      </c>
      <c r="B1426" s="111"/>
      <c r="C1426" s="111"/>
      <c r="D1426" s="111"/>
      <c r="E1426" s="111"/>
      <c r="F1426" s="111"/>
      <c r="G1426" s="111"/>
      <c r="H1426" s="113"/>
      <c r="I1426" s="113"/>
      <c r="J1426" s="113"/>
      <c r="K1426" s="113"/>
      <c r="L1426" s="113"/>
      <c r="M1426" s="42" t="s">
        <v>1031</v>
      </c>
    </row>
    <row r="1427" spans="1:13" s="89" customFormat="1" x14ac:dyDescent="0.2">
      <c r="A1427" s="43" t="s">
        <v>557</v>
      </c>
      <c r="B1427" s="111">
        <v>95081.833689999999</v>
      </c>
      <c r="C1427" s="111">
        <v>716096.33366999996</v>
      </c>
      <c r="D1427" s="111">
        <v>104688.04148000001</v>
      </c>
      <c r="E1427" s="111">
        <v>820784.37514999998</v>
      </c>
      <c r="F1427" s="111">
        <v>101374.89200000001</v>
      </c>
      <c r="G1427" s="111">
        <v>852040.57200000004</v>
      </c>
      <c r="H1427" s="112">
        <f>H1428+H1429</f>
        <v>99.999999999999957</v>
      </c>
      <c r="I1427" s="112">
        <f>I1428+I1429</f>
        <v>100</v>
      </c>
      <c r="J1427" s="105">
        <f t="shared" ref="J1427:J1432" si="261">D1427/B1427*100</f>
        <v>110.10309479444791</v>
      </c>
      <c r="K1427" s="105">
        <f t="shared" ref="K1427:L1430" si="262">D1427/F1427*100</f>
        <v>103.26821505269767</v>
      </c>
      <c r="L1427" s="105">
        <f t="shared" si="262"/>
        <v>96.331606982443077</v>
      </c>
      <c r="M1427" s="43" t="s">
        <v>558</v>
      </c>
    </row>
    <row r="1428" spans="1:13" s="89" customFormat="1" x14ac:dyDescent="0.2">
      <c r="A1428" s="47" t="s">
        <v>564</v>
      </c>
      <c r="B1428" s="111">
        <v>93477.498000000007</v>
      </c>
      <c r="C1428" s="111">
        <v>704169</v>
      </c>
      <c r="D1428" s="111">
        <v>103679.49699999997</v>
      </c>
      <c r="E1428" s="111">
        <v>807848.49699999997</v>
      </c>
      <c r="F1428" s="111">
        <v>100795.16800000001</v>
      </c>
      <c r="G1428" s="111">
        <v>838527.51199999999</v>
      </c>
      <c r="H1428" s="112">
        <f>D1428/D1427*100</f>
        <v>99.036619210998694</v>
      </c>
      <c r="I1428" s="112">
        <f>E1428/E1427*100</f>
        <v>98.423961451795918</v>
      </c>
      <c r="J1428" s="105">
        <f t="shared" si="261"/>
        <v>110.91385543930579</v>
      </c>
      <c r="K1428" s="105">
        <f t="shared" si="262"/>
        <v>102.86157467389702</v>
      </c>
      <c r="L1428" s="105">
        <f t="shared" si="262"/>
        <v>96.341322787748908</v>
      </c>
      <c r="M1428" s="47" t="s">
        <v>832</v>
      </c>
    </row>
    <row r="1429" spans="1:13" s="89" customFormat="1" x14ac:dyDescent="0.2">
      <c r="A1429" s="47" t="s">
        <v>565</v>
      </c>
      <c r="B1429" s="111">
        <v>1604.3356899999999</v>
      </c>
      <c r="C1429" s="111">
        <v>11927.33367</v>
      </c>
      <c r="D1429" s="111">
        <v>1008.5444800000005</v>
      </c>
      <c r="E1429" s="111">
        <v>12935.87815</v>
      </c>
      <c r="F1429" s="111">
        <v>579.72400000000005</v>
      </c>
      <c r="G1429" s="111">
        <v>13513.06</v>
      </c>
      <c r="H1429" s="112">
        <f>D1429/D1427*100</f>
        <v>0.96338078900126944</v>
      </c>
      <c r="I1429" s="112">
        <f>E1429/E1427*100</f>
        <v>1.5760385482040815</v>
      </c>
      <c r="J1429" s="105">
        <f t="shared" si="261"/>
        <v>62.863681602695046</v>
      </c>
      <c r="K1429" s="105">
        <f t="shared" si="262"/>
        <v>173.96976492261842</v>
      </c>
      <c r="L1429" s="105">
        <f t="shared" si="262"/>
        <v>95.728710965540003</v>
      </c>
      <c r="M1429" s="47" t="s">
        <v>565</v>
      </c>
    </row>
    <row r="1430" spans="1:13" s="89" customFormat="1" x14ac:dyDescent="0.2">
      <c r="A1430" s="43" t="s">
        <v>559</v>
      </c>
      <c r="B1430" s="111">
        <v>95081.833689999999</v>
      </c>
      <c r="C1430" s="111">
        <v>716096.33366999996</v>
      </c>
      <c r="D1430" s="111">
        <v>104688.04148000001</v>
      </c>
      <c r="E1430" s="111">
        <v>820784.37514999998</v>
      </c>
      <c r="F1430" s="111">
        <v>101374.89200000001</v>
      </c>
      <c r="G1430" s="111">
        <v>852040.57200000004</v>
      </c>
      <c r="H1430" s="112">
        <f>H1431+H1432</f>
        <v>100.00000000000009</v>
      </c>
      <c r="I1430" s="112">
        <f>I1431+I1432</f>
        <v>100</v>
      </c>
      <c r="J1430" s="105">
        <f t="shared" si="261"/>
        <v>110.10309479444791</v>
      </c>
      <c r="K1430" s="105">
        <f t="shared" si="262"/>
        <v>103.26821505269767</v>
      </c>
      <c r="L1430" s="105">
        <f t="shared" si="262"/>
        <v>96.331606982443077</v>
      </c>
      <c r="M1430" s="43" t="s">
        <v>560</v>
      </c>
    </row>
    <row r="1431" spans="1:13" s="89" customFormat="1" x14ac:dyDescent="0.2">
      <c r="A1431" s="47" t="s">
        <v>566</v>
      </c>
      <c r="B1431" s="111">
        <v>11</v>
      </c>
      <c r="C1431" s="111">
        <v>152.90800000000002</v>
      </c>
      <c r="D1431" s="111">
        <v>9.1279999999999859</v>
      </c>
      <c r="E1431" s="111">
        <v>162.036</v>
      </c>
      <c r="F1431" s="111">
        <v>1</v>
      </c>
      <c r="G1431" s="111">
        <v>112.221</v>
      </c>
      <c r="H1431" s="112">
        <f>D1431/D1430*100</f>
        <v>8.7192384831689031E-3</v>
      </c>
      <c r="I1431" s="112">
        <f>E1431/E1430*100</f>
        <v>1.9741603873780808E-2</v>
      </c>
      <c r="J1431" s="105">
        <f t="shared" si="261"/>
        <v>82.981818181818056</v>
      </c>
      <c r="K1431" s="106"/>
      <c r="L1431" s="105">
        <f>E1431/G1431*100</f>
        <v>144.39008741679365</v>
      </c>
      <c r="M1431" s="47" t="s">
        <v>566</v>
      </c>
    </row>
    <row r="1432" spans="1:13" s="89" customFormat="1" x14ac:dyDescent="0.2">
      <c r="A1432" s="47" t="s">
        <v>567</v>
      </c>
      <c r="B1432" s="111">
        <v>95070.833689999999</v>
      </c>
      <c r="C1432" s="111">
        <v>715943.42566999991</v>
      </c>
      <c r="D1432" s="111">
        <v>104678.9134800001</v>
      </c>
      <c r="E1432" s="111">
        <v>820622.33915000001</v>
      </c>
      <c r="F1432" s="111">
        <v>101373.89200000001</v>
      </c>
      <c r="G1432" s="111">
        <v>851928.35100000002</v>
      </c>
      <c r="H1432" s="112">
        <f>D1432/D1430*100</f>
        <v>99.991280761516919</v>
      </c>
      <c r="I1432" s="112">
        <f>E1432/E1430*100</f>
        <v>99.980258396126217</v>
      </c>
      <c r="J1432" s="105">
        <f t="shared" si="261"/>
        <v>110.10623281303016</v>
      </c>
      <c r="K1432" s="105">
        <f>D1432/F1432*100</f>
        <v>103.26022944842651</v>
      </c>
      <c r="L1432" s="105">
        <f>E1432/G1432*100</f>
        <v>96.325276437478252</v>
      </c>
      <c r="M1432" s="47" t="s">
        <v>833</v>
      </c>
    </row>
    <row r="1433" spans="1:13" s="89" customFormat="1" ht="22.5" x14ac:dyDescent="0.2">
      <c r="A1433" s="42" t="s">
        <v>765</v>
      </c>
      <c r="B1433" s="111"/>
      <c r="C1433" s="111"/>
      <c r="D1433" s="111"/>
      <c r="E1433" s="111"/>
      <c r="F1433" s="111"/>
      <c r="G1433" s="111"/>
      <c r="H1433" s="113"/>
      <c r="I1433" s="113"/>
      <c r="J1433" s="113"/>
      <c r="K1433" s="113"/>
      <c r="L1433" s="113"/>
      <c r="M1433" s="42" t="s">
        <v>1032</v>
      </c>
    </row>
    <row r="1434" spans="1:13" s="89" customFormat="1" x14ac:dyDescent="0.2">
      <c r="A1434" s="43" t="s">
        <v>557</v>
      </c>
      <c r="B1434" s="111">
        <v>87259.096000000005</v>
      </c>
      <c r="C1434" s="111">
        <v>659093.41500000004</v>
      </c>
      <c r="D1434" s="111">
        <v>96681.592000000004</v>
      </c>
      <c r="E1434" s="111">
        <v>755775.00600000005</v>
      </c>
      <c r="F1434" s="111">
        <v>91055.134000000005</v>
      </c>
      <c r="G1434" s="111">
        <v>776333.8</v>
      </c>
      <c r="H1434" s="112">
        <f>H1435+H1436</f>
        <v>99.999999999999986</v>
      </c>
      <c r="I1434" s="112">
        <f>I1435+I1436</f>
        <v>100.00000013231451</v>
      </c>
      <c r="J1434" s="105">
        <f>D1434/B1434*100</f>
        <v>110.79829660394374</v>
      </c>
      <c r="K1434" s="105">
        <f>D1434/F1434*100</f>
        <v>106.17917711262717</v>
      </c>
      <c r="L1434" s="105">
        <f>E1434/G1434*100</f>
        <v>97.351810007499353</v>
      </c>
      <c r="M1434" s="43" t="s">
        <v>558</v>
      </c>
    </row>
    <row r="1435" spans="1:13" s="89" customFormat="1" x14ac:dyDescent="0.2">
      <c r="A1435" s="47" t="s">
        <v>564</v>
      </c>
      <c r="B1435" s="111">
        <v>86766.331999999995</v>
      </c>
      <c r="C1435" s="111">
        <v>653362.67000000004</v>
      </c>
      <c r="D1435" s="111">
        <v>96500.331999999995</v>
      </c>
      <c r="E1435" s="111">
        <v>749863.00300000003</v>
      </c>
      <c r="F1435" s="111">
        <v>90932.668000000005</v>
      </c>
      <c r="G1435" s="111">
        <v>775463.01199999999</v>
      </c>
      <c r="H1435" s="112">
        <f>D1435/D1434*100</f>
        <v>99.812518602300202</v>
      </c>
      <c r="I1435" s="112">
        <f>E1435/E1434*100</f>
        <v>99.21775621672252</v>
      </c>
      <c r="J1435" s="105">
        <f>D1435/B1435*100</f>
        <v>111.21863720135133</v>
      </c>
      <c r="K1435" s="105">
        <f>D1435/F1435*100</f>
        <v>106.12284245305548</v>
      </c>
      <c r="L1435" s="105">
        <f>E1435/G1435*100</f>
        <v>96.698745316817252</v>
      </c>
      <c r="M1435" s="47" t="s">
        <v>832</v>
      </c>
    </row>
    <row r="1436" spans="1:13" s="89" customFormat="1" x14ac:dyDescent="0.2">
      <c r="A1436" s="47" t="s">
        <v>565</v>
      </c>
      <c r="B1436" s="111">
        <v>492.76299999999998</v>
      </c>
      <c r="C1436" s="111">
        <v>5730.7439999999997</v>
      </c>
      <c r="D1436" s="111">
        <v>181.26</v>
      </c>
      <c r="E1436" s="111">
        <v>5912.0039999999999</v>
      </c>
      <c r="F1436" s="111">
        <v>122.46599999999999</v>
      </c>
      <c r="G1436" s="111">
        <v>870.78800000000001</v>
      </c>
      <c r="H1436" s="112">
        <f>D1436/D1434*100</f>
        <v>0.18748139769978134</v>
      </c>
      <c r="I1436" s="112">
        <f>E1436/E1434*100</f>
        <v>0.78224391559199025</v>
      </c>
      <c r="J1436" s="105">
        <f>D1436/B1436*100</f>
        <v>36.784417661228623</v>
      </c>
      <c r="K1436" s="105">
        <f>D1436/F1436*100</f>
        <v>148.00842682867082</v>
      </c>
      <c r="L1436" s="106"/>
      <c r="M1436" s="47" t="s">
        <v>565</v>
      </c>
    </row>
    <row r="1437" spans="1:13" s="89" customFormat="1" x14ac:dyDescent="0.2">
      <c r="A1437" s="43" t="s">
        <v>559</v>
      </c>
      <c r="B1437" s="111">
        <v>87259.096000000005</v>
      </c>
      <c r="C1437" s="111">
        <v>659093.41500000004</v>
      </c>
      <c r="D1437" s="111">
        <v>96681.592000000004</v>
      </c>
      <c r="E1437" s="111">
        <v>755775.00600000005</v>
      </c>
      <c r="F1437" s="111">
        <v>91055.134000000005</v>
      </c>
      <c r="G1437" s="111">
        <v>776333.8</v>
      </c>
      <c r="H1437" s="112">
        <f>H1438+H1439</f>
        <v>100</v>
      </c>
      <c r="I1437" s="112">
        <f>I1438+I1439</f>
        <v>99.999999999999986</v>
      </c>
      <c r="J1437" s="105">
        <f>D1437/B1437*100</f>
        <v>110.79829660394374</v>
      </c>
      <c r="K1437" s="105">
        <f>D1437/F1437*100</f>
        <v>106.17917711262717</v>
      </c>
      <c r="L1437" s="105">
        <f>E1437/G1437*100</f>
        <v>97.351810007499353</v>
      </c>
      <c r="M1437" s="43" t="s">
        <v>560</v>
      </c>
    </row>
    <row r="1438" spans="1:13" s="89" customFormat="1" x14ac:dyDescent="0.2">
      <c r="A1438" s="47" t="s">
        <v>566</v>
      </c>
      <c r="B1438" s="111">
        <v>0</v>
      </c>
      <c r="C1438" s="111">
        <v>73.468000000000004</v>
      </c>
      <c r="D1438" s="111">
        <v>0</v>
      </c>
      <c r="E1438" s="111">
        <v>73.468000000000004</v>
      </c>
      <c r="F1438" s="111">
        <v>1</v>
      </c>
      <c r="G1438" s="111">
        <v>42.713000000000001</v>
      </c>
      <c r="H1438" s="112">
        <f>D1438/D1437*100</f>
        <v>0</v>
      </c>
      <c r="I1438" s="112">
        <f>E1438/E1437*100</f>
        <v>9.7208824606195027E-3</v>
      </c>
      <c r="J1438" s="105">
        <v>0</v>
      </c>
      <c r="K1438" s="105">
        <f>D1438/F1438*100</f>
        <v>0</v>
      </c>
      <c r="L1438" s="105">
        <f>E1438/G1438*100</f>
        <v>172.0038395804556</v>
      </c>
      <c r="M1438" s="47" t="s">
        <v>566</v>
      </c>
    </row>
    <row r="1439" spans="1:13" s="89" customFormat="1" x14ac:dyDescent="0.2">
      <c r="A1439" s="47" t="s">
        <v>567</v>
      </c>
      <c r="B1439" s="111">
        <v>87259.096000000005</v>
      </c>
      <c r="C1439" s="111">
        <v>659019.94700000004</v>
      </c>
      <c r="D1439" s="111">
        <v>96681.592000000004</v>
      </c>
      <c r="E1439" s="111">
        <v>755701.53799999994</v>
      </c>
      <c r="F1439" s="111">
        <v>91054.134000000005</v>
      </c>
      <c r="G1439" s="111">
        <v>776291.08700000006</v>
      </c>
      <c r="H1439" s="112">
        <f>D1439/D1437*100</f>
        <v>100</v>
      </c>
      <c r="I1439" s="112">
        <f>E1439/E1437*100</f>
        <v>99.990279117539373</v>
      </c>
      <c r="J1439" s="105">
        <f>D1439/B1439*100</f>
        <v>110.79829660394374</v>
      </c>
      <c r="K1439" s="105">
        <f>D1439/F1439*100</f>
        <v>106.18034322307651</v>
      </c>
      <c r="L1439" s="105">
        <f>E1439/G1439*100</f>
        <v>97.347702512008865</v>
      </c>
      <c r="M1439" s="47" t="s">
        <v>833</v>
      </c>
    </row>
    <row r="1440" spans="1:13" s="89" customFormat="1" ht="22.5" x14ac:dyDescent="0.2">
      <c r="A1440" s="42" t="s">
        <v>766</v>
      </c>
      <c r="B1440" s="111"/>
      <c r="C1440" s="111"/>
      <c r="D1440" s="111"/>
      <c r="E1440" s="111"/>
      <c r="F1440" s="111"/>
      <c r="G1440" s="111"/>
      <c r="H1440" s="113"/>
      <c r="I1440" s="113"/>
      <c r="J1440" s="113"/>
      <c r="K1440" s="113"/>
      <c r="L1440" s="113"/>
      <c r="M1440" s="42" t="s">
        <v>1033</v>
      </c>
    </row>
    <row r="1441" spans="1:13" s="89" customFormat="1" x14ac:dyDescent="0.2">
      <c r="A1441" s="43" t="s">
        <v>557</v>
      </c>
      <c r="B1441" s="111">
        <v>7181.6679999999997</v>
      </c>
      <c r="C1441" s="111">
        <v>53476.175999999999</v>
      </c>
      <c r="D1441" s="111">
        <v>7367.0360000000001</v>
      </c>
      <c r="E1441" s="111">
        <v>60843.212</v>
      </c>
      <c r="F1441" s="111">
        <v>10319.758</v>
      </c>
      <c r="G1441" s="111">
        <v>75706.771999999997</v>
      </c>
      <c r="H1441" s="112">
        <f>H1442+H1443</f>
        <v>100</v>
      </c>
      <c r="I1441" s="112">
        <f>I1442+I1443</f>
        <v>100</v>
      </c>
      <c r="J1441" s="105">
        <f>D1441/B1441*100</f>
        <v>102.58112739268927</v>
      </c>
      <c r="K1441" s="105">
        <f t="shared" ref="K1441:L1444" si="263">D1441/F1441*100</f>
        <v>71.387681765405745</v>
      </c>
      <c r="L1441" s="105">
        <f t="shared" si="263"/>
        <v>80.366934677917584</v>
      </c>
      <c r="M1441" s="43" t="s">
        <v>558</v>
      </c>
    </row>
    <row r="1442" spans="1:13" s="89" customFormat="1" x14ac:dyDescent="0.2">
      <c r="A1442" s="47" t="s">
        <v>564</v>
      </c>
      <c r="B1442" s="111">
        <v>6711.165</v>
      </c>
      <c r="C1442" s="111">
        <v>50806.328999999998</v>
      </c>
      <c r="D1442" s="111">
        <v>7179.165</v>
      </c>
      <c r="E1442" s="111">
        <v>57985.495000000003</v>
      </c>
      <c r="F1442" s="111">
        <v>9862.5</v>
      </c>
      <c r="G1442" s="111">
        <v>63064.5</v>
      </c>
      <c r="H1442" s="112">
        <f>D1442/D1441*100</f>
        <v>97.449842786162577</v>
      </c>
      <c r="I1442" s="112">
        <f>E1442/E1441*100</f>
        <v>95.303145731359479</v>
      </c>
      <c r="J1442" s="105">
        <f>D1442/B1442*100</f>
        <v>106.97345393832516</v>
      </c>
      <c r="K1442" s="105">
        <f t="shared" si="263"/>
        <v>72.792547528517119</v>
      </c>
      <c r="L1442" s="105">
        <f t="shared" si="263"/>
        <v>91.946332722847245</v>
      </c>
      <c r="M1442" s="47" t="s">
        <v>832</v>
      </c>
    </row>
    <row r="1443" spans="1:13" s="89" customFormat="1" x14ac:dyDescent="0.2">
      <c r="A1443" s="47" t="s">
        <v>565</v>
      </c>
      <c r="B1443" s="111">
        <v>470.50299999999999</v>
      </c>
      <c r="C1443" s="111">
        <v>2669.8470000000002</v>
      </c>
      <c r="D1443" s="111">
        <v>187.87100000000001</v>
      </c>
      <c r="E1443" s="111">
        <v>2857.7170000000001</v>
      </c>
      <c r="F1443" s="111">
        <v>457.25799999999998</v>
      </c>
      <c r="G1443" s="111">
        <v>12642.272000000001</v>
      </c>
      <c r="H1443" s="112">
        <f>D1443/D1441*100</f>
        <v>2.5501572138374238</v>
      </c>
      <c r="I1443" s="112">
        <f>E1443/E1441*100</f>
        <v>4.6968542686405188</v>
      </c>
      <c r="J1443" s="105">
        <f>D1443/B1443*100</f>
        <v>39.929819788609215</v>
      </c>
      <c r="K1443" s="105">
        <f t="shared" si="263"/>
        <v>41.086432604787667</v>
      </c>
      <c r="L1443" s="105">
        <f t="shared" si="263"/>
        <v>22.604457489919533</v>
      </c>
      <c r="M1443" s="47" t="s">
        <v>565</v>
      </c>
    </row>
    <row r="1444" spans="1:13" s="89" customFormat="1" x14ac:dyDescent="0.2">
      <c r="A1444" s="43" t="s">
        <v>559</v>
      </c>
      <c r="B1444" s="111">
        <v>7181.6679999999997</v>
      </c>
      <c r="C1444" s="111">
        <v>53476.175999999999</v>
      </c>
      <c r="D1444" s="111">
        <v>7367.0360000000001</v>
      </c>
      <c r="E1444" s="111">
        <v>60843.212</v>
      </c>
      <c r="F1444" s="111">
        <v>10319.758</v>
      </c>
      <c r="G1444" s="111">
        <v>75706.771999999997</v>
      </c>
      <c r="H1444" s="112">
        <f>H1445+H1446</f>
        <v>100</v>
      </c>
      <c r="I1444" s="112">
        <f>I1445+I1446</f>
        <v>99.999999999999986</v>
      </c>
      <c r="J1444" s="105">
        <f>D1444/B1444*100</f>
        <v>102.58112739268927</v>
      </c>
      <c r="K1444" s="105">
        <f t="shared" si="263"/>
        <v>71.387681765405745</v>
      </c>
      <c r="L1444" s="105">
        <f t="shared" si="263"/>
        <v>80.366934677917584</v>
      </c>
      <c r="M1444" s="43" t="s">
        <v>560</v>
      </c>
    </row>
    <row r="1445" spans="1:13" s="89" customFormat="1" x14ac:dyDescent="0.2">
      <c r="A1445" s="47" t="s">
        <v>566</v>
      </c>
      <c r="B1445" s="111">
        <v>0</v>
      </c>
      <c r="C1445" s="111">
        <v>0.36</v>
      </c>
      <c r="D1445" s="111">
        <v>0</v>
      </c>
      <c r="E1445" s="111">
        <v>0.36</v>
      </c>
      <c r="F1445" s="111">
        <v>0</v>
      </c>
      <c r="G1445" s="111">
        <v>69.507999999999996</v>
      </c>
      <c r="H1445" s="112">
        <f>D1445/D1444*100</f>
        <v>0</v>
      </c>
      <c r="I1445" s="112">
        <f>E1445/E1444*100</f>
        <v>5.9168473880044333E-4</v>
      </c>
      <c r="J1445" s="105">
        <v>0</v>
      </c>
      <c r="K1445" s="105">
        <v>0</v>
      </c>
      <c r="L1445" s="105">
        <f>E1445/G1445*100</f>
        <v>0.51792599413017204</v>
      </c>
      <c r="M1445" s="47" t="s">
        <v>566</v>
      </c>
    </row>
    <row r="1446" spans="1:13" s="89" customFormat="1" x14ac:dyDescent="0.2">
      <c r="A1446" s="47" t="s">
        <v>567</v>
      </c>
      <c r="B1446" s="111">
        <v>7181.6679999999997</v>
      </c>
      <c r="C1446" s="111">
        <v>53475.815999999999</v>
      </c>
      <c r="D1446" s="111">
        <v>7367.0360000000001</v>
      </c>
      <c r="E1446" s="111">
        <v>60842.851999999999</v>
      </c>
      <c r="F1446" s="111">
        <v>10319.758</v>
      </c>
      <c r="G1446" s="111">
        <v>75637.263999999996</v>
      </c>
      <c r="H1446" s="112">
        <f>D1446/D1444*100</f>
        <v>100</v>
      </c>
      <c r="I1446" s="112">
        <f>E1446/E1444*100</f>
        <v>99.999408315261192</v>
      </c>
      <c r="J1446" s="105">
        <f>D1446/B1446*100</f>
        <v>102.58112739268927</v>
      </c>
      <c r="K1446" s="105">
        <f>D1446/F1446*100</f>
        <v>71.387681765405745</v>
      </c>
      <c r="L1446" s="105">
        <f>E1446/G1446*100</f>
        <v>80.440313123964941</v>
      </c>
      <c r="M1446" s="47" t="s">
        <v>833</v>
      </c>
    </row>
    <row r="1447" spans="1:13" s="89" customFormat="1" ht="22.5" x14ac:dyDescent="0.2">
      <c r="A1447" s="42" t="s">
        <v>767</v>
      </c>
      <c r="B1447" s="111"/>
      <c r="C1447" s="111"/>
      <c r="D1447" s="111"/>
      <c r="E1447" s="111"/>
      <c r="F1447" s="111"/>
      <c r="G1447" s="111"/>
      <c r="H1447" s="113"/>
      <c r="I1447" s="113"/>
      <c r="J1447" s="113"/>
      <c r="K1447" s="113"/>
      <c r="L1447" s="113"/>
      <c r="M1447" s="42" t="s">
        <v>1034</v>
      </c>
    </row>
    <row r="1448" spans="1:13" s="89" customFormat="1" x14ac:dyDescent="0.2">
      <c r="A1448" s="43" t="s">
        <v>557</v>
      </c>
      <c r="B1448" s="111">
        <v>20550.638999999999</v>
      </c>
      <c r="C1448" s="111">
        <v>166074.68700000001</v>
      </c>
      <c r="D1448" s="111">
        <v>21335.808000000001</v>
      </c>
      <c r="E1448" s="111">
        <v>187410.495</v>
      </c>
      <c r="F1448" s="111">
        <v>21563.77</v>
      </c>
      <c r="G1448" s="111">
        <v>175744.326</v>
      </c>
      <c r="H1448" s="112">
        <f>H1449+H1450</f>
        <v>100</v>
      </c>
      <c r="I1448" s="112">
        <f>I1449+I1450</f>
        <v>100</v>
      </c>
      <c r="J1448" s="105">
        <f t="shared" ref="J1448:J1453" si="264">D1448/B1448*100</f>
        <v>103.82065491978135</v>
      </c>
      <c r="K1448" s="105">
        <f t="shared" ref="K1448:L1453" si="265">D1448/F1448*100</f>
        <v>98.942847192304512</v>
      </c>
      <c r="L1448" s="105">
        <f t="shared" si="265"/>
        <v>106.638148306421</v>
      </c>
      <c r="M1448" s="43" t="s">
        <v>558</v>
      </c>
    </row>
    <row r="1449" spans="1:13" s="89" customFormat="1" x14ac:dyDescent="0.2">
      <c r="A1449" s="47" t="s">
        <v>564</v>
      </c>
      <c r="B1449" s="111">
        <v>12210.914000000001</v>
      </c>
      <c r="C1449" s="111">
        <v>108734.837</v>
      </c>
      <c r="D1449" s="111">
        <v>11528.914000000001</v>
      </c>
      <c r="E1449" s="111">
        <v>120263.751</v>
      </c>
      <c r="F1449" s="111">
        <v>14011.419</v>
      </c>
      <c r="G1449" s="111">
        <v>107297.77099999999</v>
      </c>
      <c r="H1449" s="112">
        <f>D1449/D1448*100</f>
        <v>54.035516255114416</v>
      </c>
      <c r="I1449" s="112">
        <f>E1449/E1448*100</f>
        <v>64.171300011773624</v>
      </c>
      <c r="J1449" s="105">
        <f t="shared" si="264"/>
        <v>94.414832501481868</v>
      </c>
      <c r="K1449" s="105">
        <f t="shared" si="265"/>
        <v>82.28227276623447</v>
      </c>
      <c r="L1449" s="105">
        <f t="shared" si="265"/>
        <v>112.08410937073427</v>
      </c>
      <c r="M1449" s="47" t="s">
        <v>832</v>
      </c>
    </row>
    <row r="1450" spans="1:13" s="89" customFormat="1" x14ac:dyDescent="0.2">
      <c r="A1450" s="47" t="s">
        <v>565</v>
      </c>
      <c r="B1450" s="111">
        <v>8339.7250000000004</v>
      </c>
      <c r="C1450" s="111">
        <v>57339.85</v>
      </c>
      <c r="D1450" s="111">
        <v>9806.8940000000002</v>
      </c>
      <c r="E1450" s="111">
        <v>67146.744000000006</v>
      </c>
      <c r="F1450" s="111">
        <v>7552.3509999999997</v>
      </c>
      <c r="G1450" s="111">
        <v>68446.554999999993</v>
      </c>
      <c r="H1450" s="112">
        <f>D1450/D1448*100</f>
        <v>45.964483744885591</v>
      </c>
      <c r="I1450" s="112">
        <f>E1450/E1448*100</f>
        <v>35.828699988226383</v>
      </c>
      <c r="J1450" s="105">
        <f t="shared" si="264"/>
        <v>117.59253452601854</v>
      </c>
      <c r="K1450" s="105">
        <f t="shared" si="265"/>
        <v>129.85220099012878</v>
      </c>
      <c r="L1450" s="105">
        <f t="shared" si="265"/>
        <v>98.10098404514298</v>
      </c>
      <c r="M1450" s="47" t="s">
        <v>565</v>
      </c>
    </row>
    <row r="1451" spans="1:13" s="89" customFormat="1" x14ac:dyDescent="0.2">
      <c r="A1451" s="43" t="s">
        <v>559</v>
      </c>
      <c r="B1451" s="111">
        <v>20550.638999999999</v>
      </c>
      <c r="C1451" s="111">
        <v>166074.68700000001</v>
      </c>
      <c r="D1451" s="111">
        <v>21335.808000000001</v>
      </c>
      <c r="E1451" s="111">
        <v>187410.495</v>
      </c>
      <c r="F1451" s="111">
        <v>21563.77</v>
      </c>
      <c r="G1451" s="111">
        <v>175744.326</v>
      </c>
      <c r="H1451" s="112">
        <f>H1452+H1453</f>
        <v>100.00000468695632</v>
      </c>
      <c r="I1451" s="112">
        <f>I1452+I1453</f>
        <v>100.00000053358805</v>
      </c>
      <c r="J1451" s="105">
        <f t="shared" si="264"/>
        <v>103.82065491978135</v>
      </c>
      <c r="K1451" s="105">
        <f t="shared" si="265"/>
        <v>98.942847192304512</v>
      </c>
      <c r="L1451" s="105">
        <f t="shared" si="265"/>
        <v>106.638148306421</v>
      </c>
      <c r="M1451" s="43" t="s">
        <v>560</v>
      </c>
    </row>
    <row r="1452" spans="1:13" s="89" customFormat="1" x14ac:dyDescent="0.2">
      <c r="A1452" s="47" t="s">
        <v>566</v>
      </c>
      <c r="B1452" s="111">
        <v>1896.5029999999999</v>
      </c>
      <c r="C1452" s="111">
        <v>7460.6329999999998</v>
      </c>
      <c r="D1452" s="111">
        <v>1173.6780000000001</v>
      </c>
      <c r="E1452" s="111">
        <v>8634.3109999999997</v>
      </c>
      <c r="F1452" s="111">
        <v>671.947</v>
      </c>
      <c r="G1452" s="111">
        <v>11784.352000000001</v>
      </c>
      <c r="H1452" s="112">
        <f>D1452/D1451*100</f>
        <v>5.5009775116086539</v>
      </c>
      <c r="I1452" s="112">
        <f>E1452/E1451*100</f>
        <v>4.6071651430193388</v>
      </c>
      <c r="J1452" s="105">
        <f t="shared" si="264"/>
        <v>61.886429918645014</v>
      </c>
      <c r="K1452" s="105">
        <f t="shared" si="265"/>
        <v>174.66824020346846</v>
      </c>
      <c r="L1452" s="105">
        <f t="shared" si="265"/>
        <v>73.269289647831286</v>
      </c>
      <c r="M1452" s="47" t="s">
        <v>566</v>
      </c>
    </row>
    <row r="1453" spans="1:13" s="89" customFormat="1" x14ac:dyDescent="0.2">
      <c r="A1453" s="47" t="s">
        <v>567</v>
      </c>
      <c r="B1453" s="111">
        <v>18654.135999999999</v>
      </c>
      <c r="C1453" s="111">
        <v>158614.054</v>
      </c>
      <c r="D1453" s="111">
        <v>20162.131000000001</v>
      </c>
      <c r="E1453" s="111">
        <v>178776.185</v>
      </c>
      <c r="F1453" s="111">
        <v>20891.822</v>
      </c>
      <c r="G1453" s="111">
        <v>163959.97399999999</v>
      </c>
      <c r="H1453" s="112">
        <f>D1453/D1451*100</f>
        <v>94.499027175347663</v>
      </c>
      <c r="I1453" s="112">
        <f>E1453/E1451*100</f>
        <v>95.392835390568706</v>
      </c>
      <c r="J1453" s="105">
        <f t="shared" si="264"/>
        <v>108.08397129730373</v>
      </c>
      <c r="K1453" s="105">
        <f t="shared" si="265"/>
        <v>96.507288832922285</v>
      </c>
      <c r="L1453" s="105">
        <f t="shared" si="265"/>
        <v>109.03648045223527</v>
      </c>
      <c r="M1453" s="47" t="s">
        <v>833</v>
      </c>
    </row>
    <row r="1454" spans="1:13" s="89" customFormat="1" ht="45" x14ac:dyDescent="0.2">
      <c r="A1454" s="42" t="s">
        <v>768</v>
      </c>
      <c r="B1454" s="111"/>
      <c r="C1454" s="111"/>
      <c r="D1454" s="111"/>
      <c r="E1454" s="111"/>
      <c r="F1454" s="111"/>
      <c r="G1454" s="111"/>
      <c r="H1454" s="113"/>
      <c r="I1454" s="113"/>
      <c r="J1454" s="113"/>
      <c r="K1454" s="113"/>
      <c r="L1454" s="113"/>
      <c r="M1454" s="42" t="s">
        <v>1035</v>
      </c>
    </row>
    <row r="1455" spans="1:13" s="89" customFormat="1" x14ac:dyDescent="0.2">
      <c r="A1455" s="43" t="s">
        <v>557</v>
      </c>
      <c r="B1455" s="111">
        <v>19214.098000000002</v>
      </c>
      <c r="C1455" s="111">
        <v>151135.21599999999</v>
      </c>
      <c r="D1455" s="111">
        <v>19995.741999999998</v>
      </c>
      <c r="E1455" s="111">
        <v>171130.959</v>
      </c>
      <c r="F1455" s="111">
        <v>19003.702000000001</v>
      </c>
      <c r="G1455" s="111">
        <v>157313.83600000001</v>
      </c>
      <c r="H1455" s="112">
        <f>H1456+H1457</f>
        <v>100</v>
      </c>
      <c r="I1455" s="112">
        <f>I1456+I1457</f>
        <v>100</v>
      </c>
      <c r="J1455" s="105">
        <f t="shared" ref="J1455:J1460" si="266">D1455/B1455*100</f>
        <v>104.06807543086329</v>
      </c>
      <c r="K1455" s="105">
        <f t="shared" ref="K1455:L1460" si="267">D1455/F1455*100</f>
        <v>105.22024603416745</v>
      </c>
      <c r="L1455" s="105">
        <f t="shared" si="267"/>
        <v>108.78315814509793</v>
      </c>
      <c r="M1455" s="43" t="s">
        <v>558</v>
      </c>
    </row>
    <row r="1456" spans="1:13" s="89" customFormat="1" x14ac:dyDescent="0.2">
      <c r="A1456" s="47" t="s">
        <v>564</v>
      </c>
      <c r="B1456" s="111">
        <v>10907.165999999999</v>
      </c>
      <c r="C1456" s="111">
        <v>95760.168000000005</v>
      </c>
      <c r="D1456" s="111">
        <v>10192.165999999999</v>
      </c>
      <c r="E1456" s="111">
        <v>105952.334</v>
      </c>
      <c r="F1456" s="111">
        <v>11888.334000000001</v>
      </c>
      <c r="G1456" s="111">
        <v>90405.005999999994</v>
      </c>
      <c r="H1456" s="112">
        <f>D1456/D1455*100</f>
        <v>50.971681871070352</v>
      </c>
      <c r="I1456" s="112">
        <f>E1456/E1455*100</f>
        <v>61.913013647051443</v>
      </c>
      <c r="J1456" s="105">
        <f t="shared" si="266"/>
        <v>93.444676646527611</v>
      </c>
      <c r="K1456" s="105">
        <f t="shared" si="267"/>
        <v>85.732500449600408</v>
      </c>
      <c r="L1456" s="105">
        <f t="shared" si="267"/>
        <v>117.19741935529544</v>
      </c>
      <c r="M1456" s="47" t="s">
        <v>832</v>
      </c>
    </row>
    <row r="1457" spans="1:13" s="89" customFormat="1" x14ac:dyDescent="0.2">
      <c r="A1457" s="47" t="s">
        <v>565</v>
      </c>
      <c r="B1457" s="111">
        <v>8306.9320000000007</v>
      </c>
      <c r="C1457" s="111">
        <v>55375.048000000003</v>
      </c>
      <c r="D1457" s="111">
        <v>9803.5759999999991</v>
      </c>
      <c r="E1457" s="111">
        <v>65178.625</v>
      </c>
      <c r="F1457" s="111">
        <v>7115.3680000000004</v>
      </c>
      <c r="G1457" s="111">
        <v>66908.83</v>
      </c>
      <c r="H1457" s="112">
        <f>D1457/D1455*100</f>
        <v>49.028318128929648</v>
      </c>
      <c r="I1457" s="112">
        <f>E1457/E1455*100</f>
        <v>38.086986352948557</v>
      </c>
      <c r="J1457" s="105">
        <f t="shared" si="266"/>
        <v>118.01680813084781</v>
      </c>
      <c r="K1457" s="105">
        <f t="shared" si="267"/>
        <v>137.78030876266695</v>
      </c>
      <c r="L1457" s="105">
        <f t="shared" si="267"/>
        <v>97.414085704383112</v>
      </c>
      <c r="M1457" s="47" t="s">
        <v>565</v>
      </c>
    </row>
    <row r="1458" spans="1:13" s="89" customFormat="1" x14ac:dyDescent="0.2">
      <c r="A1458" s="43" t="s">
        <v>559</v>
      </c>
      <c r="B1458" s="111">
        <v>19214.098000000002</v>
      </c>
      <c r="C1458" s="111">
        <v>151135.21599999999</v>
      </c>
      <c r="D1458" s="111">
        <v>19995.741999999998</v>
      </c>
      <c r="E1458" s="111">
        <v>171130.959</v>
      </c>
      <c r="F1458" s="111">
        <v>19003.702000000001</v>
      </c>
      <c r="G1458" s="111">
        <v>157313.83600000001</v>
      </c>
      <c r="H1458" s="112">
        <f>H1459+H1460</f>
        <v>100.00000500106474</v>
      </c>
      <c r="I1458" s="112">
        <f>I1459+I1460</f>
        <v>100</v>
      </c>
      <c r="J1458" s="105">
        <f t="shared" si="266"/>
        <v>104.06807543086329</v>
      </c>
      <c r="K1458" s="105">
        <f t="shared" si="267"/>
        <v>105.22024603416745</v>
      </c>
      <c r="L1458" s="105">
        <f t="shared" si="267"/>
        <v>108.78315814509793</v>
      </c>
      <c r="M1458" s="43" t="s">
        <v>560</v>
      </c>
    </row>
    <row r="1459" spans="1:13" s="89" customFormat="1" x14ac:dyDescent="0.2">
      <c r="A1459" s="47" t="s">
        <v>566</v>
      </c>
      <c r="B1459" s="111">
        <v>1896.5029999999999</v>
      </c>
      <c r="C1459" s="111">
        <v>7213.1180000000004</v>
      </c>
      <c r="D1459" s="111">
        <v>870.92</v>
      </c>
      <c r="E1459" s="111">
        <v>8084.0379999999996</v>
      </c>
      <c r="F1459" s="111">
        <v>608.98699999999997</v>
      </c>
      <c r="G1459" s="111">
        <v>8082.4219999999996</v>
      </c>
      <c r="H1459" s="112">
        <f>D1459/D1458*100</f>
        <v>4.3555272917604162</v>
      </c>
      <c r="I1459" s="112">
        <f>E1459/E1458*100</f>
        <v>4.7238898485925036</v>
      </c>
      <c r="J1459" s="105">
        <f t="shared" si="266"/>
        <v>45.922416152254961</v>
      </c>
      <c r="K1459" s="105">
        <f t="shared" si="267"/>
        <v>143.01126296620455</v>
      </c>
      <c r="L1459" s="105">
        <f t="shared" si="267"/>
        <v>100.019994006747</v>
      </c>
      <c r="M1459" s="47" t="s">
        <v>566</v>
      </c>
    </row>
    <row r="1460" spans="1:13" s="89" customFormat="1" x14ac:dyDescent="0.2">
      <c r="A1460" s="47" t="s">
        <v>567</v>
      </c>
      <c r="B1460" s="111">
        <v>17317.595000000001</v>
      </c>
      <c r="C1460" s="111">
        <v>143922.098</v>
      </c>
      <c r="D1460" s="111">
        <v>19124.823</v>
      </c>
      <c r="E1460" s="111">
        <v>163046.921</v>
      </c>
      <c r="F1460" s="111">
        <v>18394.715</v>
      </c>
      <c r="G1460" s="111">
        <v>149231.41500000001</v>
      </c>
      <c r="H1460" s="112">
        <f>D1460/D1458*100</f>
        <v>95.644477709304326</v>
      </c>
      <c r="I1460" s="112">
        <f>E1460/E1458*100</f>
        <v>95.276110151407494</v>
      </c>
      <c r="J1460" s="105">
        <f t="shared" si="266"/>
        <v>110.435790882048</v>
      </c>
      <c r="K1460" s="105">
        <f t="shared" si="267"/>
        <v>103.96911830381717</v>
      </c>
      <c r="L1460" s="105">
        <f t="shared" si="267"/>
        <v>109.2577732376256</v>
      </c>
      <c r="M1460" s="47" t="s">
        <v>833</v>
      </c>
    </row>
    <row r="1461" spans="1:13" s="89" customFormat="1" ht="33.75" x14ac:dyDescent="0.2">
      <c r="A1461" s="42" t="s">
        <v>769</v>
      </c>
      <c r="B1461" s="111"/>
      <c r="C1461" s="111"/>
      <c r="D1461" s="111"/>
      <c r="E1461" s="111"/>
      <c r="F1461" s="111"/>
      <c r="G1461" s="111"/>
      <c r="H1461" s="113"/>
      <c r="I1461" s="113"/>
      <c r="J1461" s="113"/>
      <c r="K1461" s="113"/>
      <c r="L1461" s="113"/>
      <c r="M1461" s="42" t="s">
        <v>1036</v>
      </c>
    </row>
    <row r="1462" spans="1:13" s="89" customFormat="1" x14ac:dyDescent="0.2">
      <c r="A1462" s="43" t="s">
        <v>557</v>
      </c>
      <c r="B1462" s="111">
        <v>972.93600000000004</v>
      </c>
      <c r="C1462" s="111">
        <v>5204.6210000000001</v>
      </c>
      <c r="D1462" s="111">
        <v>865.23099999999999</v>
      </c>
      <c r="E1462" s="111">
        <v>6069.8519999999999</v>
      </c>
      <c r="F1462" s="111">
        <v>954.70299999999997</v>
      </c>
      <c r="G1462" s="111">
        <v>5991.6490000000003</v>
      </c>
      <c r="H1462" s="112">
        <f>H1463+H1464</f>
        <v>100</v>
      </c>
      <c r="I1462" s="112">
        <f>I1463+I1464</f>
        <v>100.00000000000001</v>
      </c>
      <c r="J1462" s="105">
        <f>D1462/B1462*100</f>
        <v>88.929898780598108</v>
      </c>
      <c r="K1462" s="105">
        <f t="shared" ref="K1462:L1465" si="268">D1462/F1462*100</f>
        <v>90.62828963562491</v>
      </c>
      <c r="L1462" s="105">
        <f t="shared" si="268"/>
        <v>101.30519995413616</v>
      </c>
      <c r="M1462" s="43" t="s">
        <v>558</v>
      </c>
    </row>
    <row r="1463" spans="1:13" s="89" customFormat="1" x14ac:dyDescent="0.2">
      <c r="A1463" s="47" t="s">
        <v>564</v>
      </c>
      <c r="B1463" s="111">
        <v>153.333</v>
      </c>
      <c r="C1463" s="111">
        <v>1031.1679999999999</v>
      </c>
      <c r="D1463" s="111">
        <v>125.333</v>
      </c>
      <c r="E1463" s="111">
        <v>1156.502</v>
      </c>
      <c r="F1463" s="111">
        <v>81.167000000000002</v>
      </c>
      <c r="G1463" s="111">
        <v>856.50300000000004</v>
      </c>
      <c r="H1463" s="112">
        <f>D1463/D1462*100</f>
        <v>14.485495780895508</v>
      </c>
      <c r="I1463" s="112">
        <f>E1463/E1462*100</f>
        <v>19.053215795047389</v>
      </c>
      <c r="J1463" s="105">
        <f>D1463/B1463*100</f>
        <v>81.739090737153774</v>
      </c>
      <c r="K1463" s="105">
        <f t="shared" si="268"/>
        <v>154.41373957396479</v>
      </c>
      <c r="L1463" s="105">
        <f t="shared" si="268"/>
        <v>135.02603026492608</v>
      </c>
      <c r="M1463" s="47" t="s">
        <v>832</v>
      </c>
    </row>
    <row r="1464" spans="1:13" s="89" customFormat="1" x14ac:dyDescent="0.2">
      <c r="A1464" s="47" t="s">
        <v>565</v>
      </c>
      <c r="B1464" s="111">
        <v>819.60299999999995</v>
      </c>
      <c r="C1464" s="111">
        <v>4173.4520000000002</v>
      </c>
      <c r="D1464" s="111">
        <v>739.89800000000002</v>
      </c>
      <c r="E1464" s="111">
        <v>4913.3500000000004</v>
      </c>
      <c r="F1464" s="111">
        <v>873.53599999999994</v>
      </c>
      <c r="G1464" s="111">
        <v>5135.1459999999997</v>
      </c>
      <c r="H1464" s="112">
        <f>D1464/D1462*100</f>
        <v>85.514504219104495</v>
      </c>
      <c r="I1464" s="112">
        <f>E1464/E1462*100</f>
        <v>80.946784204952621</v>
      </c>
      <c r="J1464" s="105">
        <f>D1464/B1464*100</f>
        <v>90.275169807821598</v>
      </c>
      <c r="K1464" s="105">
        <f t="shared" si="268"/>
        <v>84.701489120082059</v>
      </c>
      <c r="L1464" s="105">
        <f t="shared" si="268"/>
        <v>95.6808238753095</v>
      </c>
      <c r="M1464" s="47" t="s">
        <v>565</v>
      </c>
    </row>
    <row r="1465" spans="1:13" s="89" customFormat="1" x14ac:dyDescent="0.2">
      <c r="A1465" s="43" t="s">
        <v>559</v>
      </c>
      <c r="B1465" s="111">
        <v>972.93600000000004</v>
      </c>
      <c r="C1465" s="111">
        <v>5204.6210000000001</v>
      </c>
      <c r="D1465" s="111">
        <v>865.23099999999999</v>
      </c>
      <c r="E1465" s="111">
        <v>6069.8519999999999</v>
      </c>
      <c r="F1465" s="111">
        <v>954.70299999999997</v>
      </c>
      <c r="G1465" s="111">
        <v>5991.6490000000003</v>
      </c>
      <c r="H1465" s="112">
        <f>H1466+H1467</f>
        <v>100</v>
      </c>
      <c r="I1465" s="112">
        <f>I1466+I1467</f>
        <v>99.999983525133729</v>
      </c>
      <c r="J1465" s="105">
        <f>D1465/B1465*100</f>
        <v>88.929898780598108</v>
      </c>
      <c r="K1465" s="105">
        <f t="shared" si="268"/>
        <v>90.62828963562491</v>
      </c>
      <c r="L1465" s="105">
        <f t="shared" si="268"/>
        <v>101.30519995413616</v>
      </c>
      <c r="M1465" s="43" t="s">
        <v>560</v>
      </c>
    </row>
    <row r="1466" spans="1:13" s="89" customFormat="1" x14ac:dyDescent="0.2">
      <c r="A1466" s="47" t="s">
        <v>566</v>
      </c>
      <c r="B1466" s="111">
        <v>19.542999999999999</v>
      </c>
      <c r="C1466" s="111">
        <v>202.59399999999999</v>
      </c>
      <c r="D1466" s="111">
        <v>50.515999999999998</v>
      </c>
      <c r="E1466" s="111">
        <v>253.11</v>
      </c>
      <c r="F1466" s="111">
        <v>34.862000000000002</v>
      </c>
      <c r="G1466" s="111">
        <v>120.816</v>
      </c>
      <c r="H1466" s="112">
        <f>D1466/D1465*100</f>
        <v>5.8384408325637889</v>
      </c>
      <c r="I1466" s="112">
        <f>E1466/E1465*100</f>
        <v>4.1699534024882325</v>
      </c>
      <c r="J1466" s="106">
        <f>D1466/B1466</f>
        <v>2.5848641457299291</v>
      </c>
      <c r="K1466" s="105">
        <f>D1466/F1466*100</f>
        <v>144.90275945155182</v>
      </c>
      <c r="L1466" s="106">
        <f>E1466/G1466</f>
        <v>2.0950039729837107</v>
      </c>
      <c r="M1466" s="47" t="s">
        <v>566</v>
      </c>
    </row>
    <row r="1467" spans="1:13" s="89" customFormat="1" x14ac:dyDescent="0.2">
      <c r="A1467" s="47" t="s">
        <v>567</v>
      </c>
      <c r="B1467" s="111">
        <v>953.39300000000003</v>
      </c>
      <c r="C1467" s="111">
        <v>5002.0259999999998</v>
      </c>
      <c r="D1467" s="111">
        <v>814.71500000000003</v>
      </c>
      <c r="E1467" s="111">
        <v>5816.741</v>
      </c>
      <c r="F1467" s="111">
        <v>919.84100000000001</v>
      </c>
      <c r="G1467" s="111">
        <v>5870.8339999999998</v>
      </c>
      <c r="H1467" s="112">
        <f>D1467/D1465*100</f>
        <v>94.161559167436209</v>
      </c>
      <c r="I1467" s="112">
        <f>E1467/E1465*100</f>
        <v>95.830030122645496</v>
      </c>
      <c r="J1467" s="105">
        <f>D1467/B1467*100</f>
        <v>85.45426702314785</v>
      </c>
      <c r="K1467" s="105">
        <f>D1467/F1467*100</f>
        <v>88.571285689592003</v>
      </c>
      <c r="L1467" s="105">
        <f>E1467/G1467*100</f>
        <v>99.078614724926652</v>
      </c>
      <c r="M1467" s="47" t="s">
        <v>833</v>
      </c>
    </row>
    <row r="1468" spans="1:13" s="89" customFormat="1" ht="33.75" x14ac:dyDescent="0.2">
      <c r="A1468" s="42" t="s">
        <v>770</v>
      </c>
      <c r="B1468" s="111"/>
      <c r="C1468" s="111"/>
      <c r="D1468" s="111"/>
      <c r="E1468" s="111"/>
      <c r="F1468" s="111"/>
      <c r="G1468" s="111"/>
      <c r="H1468" s="113"/>
      <c r="I1468" s="113"/>
      <c r="J1468" s="113"/>
      <c r="K1468" s="113"/>
      <c r="L1468" s="113"/>
      <c r="M1468" s="42" t="s">
        <v>1037</v>
      </c>
    </row>
    <row r="1469" spans="1:13" s="89" customFormat="1" x14ac:dyDescent="0.2">
      <c r="A1469" s="43" t="s">
        <v>557</v>
      </c>
      <c r="B1469" s="111">
        <v>28871.667000000001</v>
      </c>
      <c r="C1469" s="111">
        <v>127599.667</v>
      </c>
      <c r="D1469" s="111">
        <v>44239.667000000001</v>
      </c>
      <c r="E1469" s="111">
        <v>171839.33300000001</v>
      </c>
      <c r="F1469" s="111">
        <v>21346</v>
      </c>
      <c r="G1469" s="111">
        <v>115308</v>
      </c>
      <c r="H1469" s="112">
        <f>H1470+H1471</f>
        <v>100</v>
      </c>
      <c r="I1469" s="112">
        <f>I1470+I1471</f>
        <v>100</v>
      </c>
      <c r="J1469" s="105">
        <f>D1469/B1469*100</f>
        <v>153.22865493010846</v>
      </c>
      <c r="K1469" s="106">
        <f>D1469/F1469</f>
        <v>2.0725038414691279</v>
      </c>
      <c r="L1469" s="105">
        <f>E1469/G1469*100</f>
        <v>149.02637544662991</v>
      </c>
      <c r="M1469" s="43" t="s">
        <v>558</v>
      </c>
    </row>
    <row r="1470" spans="1:13" s="89" customFormat="1" x14ac:dyDescent="0.2">
      <c r="A1470" s="47" t="s">
        <v>564</v>
      </c>
      <c r="B1470" s="111">
        <v>4031.6669999999999</v>
      </c>
      <c r="C1470" s="111">
        <v>16299.666999999999</v>
      </c>
      <c r="D1470" s="111">
        <v>4134.6670000000004</v>
      </c>
      <c r="E1470" s="111">
        <v>20434.332999999999</v>
      </c>
      <c r="F1470" s="111">
        <v>2399</v>
      </c>
      <c r="G1470" s="111">
        <v>15950</v>
      </c>
      <c r="H1470" s="112">
        <f>D1470/D1469*100</f>
        <v>9.3460626636271922</v>
      </c>
      <c r="I1470" s="112">
        <f>E1470/E1469*100</f>
        <v>11.891534169304531</v>
      </c>
      <c r="J1470" s="105">
        <f>D1470/B1470*100</f>
        <v>102.55477448906372</v>
      </c>
      <c r="K1470" s="105">
        <f>D1470/F1470*100</f>
        <v>172.34960400166736</v>
      </c>
      <c r="L1470" s="105">
        <f>E1470/G1470*100</f>
        <v>128.11494043887146</v>
      </c>
      <c r="M1470" s="47" t="s">
        <v>832</v>
      </c>
    </row>
    <row r="1471" spans="1:13" s="89" customFormat="1" x14ac:dyDescent="0.2">
      <c r="A1471" s="47" t="s">
        <v>565</v>
      </c>
      <c r="B1471" s="111">
        <v>24840</v>
      </c>
      <c r="C1471" s="111">
        <v>111300</v>
      </c>
      <c r="D1471" s="111">
        <v>40105</v>
      </c>
      <c r="E1471" s="111">
        <v>151405</v>
      </c>
      <c r="F1471" s="111">
        <v>18947</v>
      </c>
      <c r="G1471" s="111">
        <v>99358</v>
      </c>
      <c r="H1471" s="112">
        <f>D1471/D1469*100</f>
        <v>90.653937336372806</v>
      </c>
      <c r="I1471" s="112">
        <f>E1471/E1469*100</f>
        <v>88.108465830695465</v>
      </c>
      <c r="J1471" s="105">
        <f>D1471/B1471*100</f>
        <v>161.45330112721416</v>
      </c>
      <c r="K1471" s="106">
        <f>D1471/F1471</f>
        <v>2.1166939357154169</v>
      </c>
      <c r="L1471" s="105">
        <f>E1471/G1471*100</f>
        <v>152.38330079107874</v>
      </c>
      <c r="M1471" s="47" t="s">
        <v>565</v>
      </c>
    </row>
    <row r="1472" spans="1:13" s="89" customFormat="1" x14ac:dyDescent="0.2">
      <c r="A1472" s="43" t="s">
        <v>559</v>
      </c>
      <c r="B1472" s="111">
        <v>28871.667000000001</v>
      </c>
      <c r="C1472" s="111">
        <v>127599.667</v>
      </c>
      <c r="D1472" s="111">
        <v>44239.667000000001</v>
      </c>
      <c r="E1472" s="111">
        <v>171839.33300000001</v>
      </c>
      <c r="F1472" s="111">
        <v>21346</v>
      </c>
      <c r="G1472" s="111">
        <v>115308</v>
      </c>
      <c r="H1472" s="112">
        <f>H1473+H1474</f>
        <v>100</v>
      </c>
      <c r="I1472" s="112">
        <f>I1473+I1474</f>
        <v>100</v>
      </c>
      <c r="J1472" s="105">
        <f>D1472/B1472*100</f>
        <v>153.22865493010846</v>
      </c>
      <c r="K1472" s="106">
        <f>D1472/F1472</f>
        <v>2.0725038414691279</v>
      </c>
      <c r="L1472" s="105">
        <f>E1472/G1472*100</f>
        <v>149.02637544662991</v>
      </c>
      <c r="M1472" s="43" t="s">
        <v>560</v>
      </c>
    </row>
    <row r="1473" spans="1:13" s="89" customFormat="1" x14ac:dyDescent="0.2">
      <c r="A1473" s="47" t="s">
        <v>566</v>
      </c>
      <c r="B1473" s="111">
        <v>8407</v>
      </c>
      <c r="C1473" s="111">
        <v>17425</v>
      </c>
      <c r="D1473" s="111">
        <v>17372</v>
      </c>
      <c r="E1473" s="111">
        <v>34797</v>
      </c>
      <c r="F1473" s="111">
        <v>1737</v>
      </c>
      <c r="G1473" s="111">
        <v>8316</v>
      </c>
      <c r="H1473" s="112">
        <f>D1473/D1472*100</f>
        <v>39.267926677657854</v>
      </c>
      <c r="I1473" s="112">
        <f>E1473/E1472*100</f>
        <v>20.249729437671874</v>
      </c>
      <c r="J1473" s="106">
        <f>D1473/B1473</f>
        <v>2.0663732603782563</v>
      </c>
      <c r="K1473" s="106"/>
      <c r="L1473" s="106">
        <f>E1473/G1473</f>
        <v>4.1843434343434343</v>
      </c>
      <c r="M1473" s="47" t="s">
        <v>566</v>
      </c>
    </row>
    <row r="1474" spans="1:13" s="89" customFormat="1" x14ac:dyDescent="0.2">
      <c r="A1474" s="47" t="s">
        <v>567</v>
      </c>
      <c r="B1474" s="111">
        <v>20464.667000000001</v>
      </c>
      <c r="C1474" s="111">
        <v>110174.667</v>
      </c>
      <c r="D1474" s="111">
        <v>26867.667000000001</v>
      </c>
      <c r="E1474" s="111">
        <v>137042.33300000001</v>
      </c>
      <c r="F1474" s="111">
        <v>19609</v>
      </c>
      <c r="G1474" s="111">
        <v>106992</v>
      </c>
      <c r="H1474" s="112">
        <f>D1474/D1472*100</f>
        <v>60.732073322342139</v>
      </c>
      <c r="I1474" s="112">
        <f>E1474/E1472*100</f>
        <v>79.750270562328126</v>
      </c>
      <c r="J1474" s="105">
        <f>D1474/B1474*100</f>
        <v>131.28807324350794</v>
      </c>
      <c r="K1474" s="105">
        <f>D1474/F1474*100</f>
        <v>137.01701769595596</v>
      </c>
      <c r="L1474" s="105">
        <f>E1474/G1474*100</f>
        <v>128.08652329146105</v>
      </c>
      <c r="M1474" s="47" t="s">
        <v>833</v>
      </c>
    </row>
    <row r="1475" spans="1:13" s="89" customFormat="1" ht="33.75" x14ac:dyDescent="0.2">
      <c r="A1475" s="42" t="s">
        <v>771</v>
      </c>
      <c r="B1475" s="111"/>
      <c r="C1475" s="111"/>
      <c r="D1475" s="111"/>
      <c r="E1475" s="111"/>
      <c r="F1475" s="111"/>
      <c r="G1475" s="111"/>
      <c r="H1475" s="113"/>
      <c r="I1475" s="113"/>
      <c r="J1475" s="113"/>
      <c r="K1475" s="113"/>
      <c r="L1475" s="113"/>
      <c r="M1475" s="42" t="s">
        <v>1038</v>
      </c>
    </row>
    <row r="1476" spans="1:13" s="89" customFormat="1" x14ac:dyDescent="0.2">
      <c r="A1476" s="43" t="s">
        <v>557</v>
      </c>
      <c r="B1476" s="111">
        <v>1604.317</v>
      </c>
      <c r="C1476" s="111">
        <v>13922.901</v>
      </c>
      <c r="D1476" s="111">
        <v>2132.3209999999999</v>
      </c>
      <c r="E1476" s="111">
        <v>16055.222</v>
      </c>
      <c r="F1476" s="111">
        <v>1708.558</v>
      </c>
      <c r="G1476" s="111">
        <v>20293.138999999999</v>
      </c>
      <c r="H1476" s="112">
        <f>H1477+H1478</f>
        <v>99.999953102745792</v>
      </c>
      <c r="I1476" s="112">
        <f>I1477+I1478</f>
        <v>100</v>
      </c>
      <c r="J1476" s="105">
        <f t="shared" ref="J1476:J1481" si="269">D1476/B1476*100</f>
        <v>132.91145079183229</v>
      </c>
      <c r="K1476" s="105">
        <f t="shared" ref="K1476:L1481" si="270">D1476/F1476*100</f>
        <v>124.80237720931919</v>
      </c>
      <c r="L1476" s="105">
        <f t="shared" si="270"/>
        <v>79.116503365989857</v>
      </c>
      <c r="M1476" s="43" t="s">
        <v>558</v>
      </c>
    </row>
    <row r="1477" spans="1:13" s="89" customFormat="1" x14ac:dyDescent="0.2">
      <c r="A1477" s="47" t="s">
        <v>564</v>
      </c>
      <c r="B1477" s="111">
        <v>289.87299999999999</v>
      </c>
      <c r="C1477" s="111">
        <v>2322.5010000000002</v>
      </c>
      <c r="D1477" s="111">
        <v>289.87299999999999</v>
      </c>
      <c r="E1477" s="111">
        <v>2612.375</v>
      </c>
      <c r="F1477" s="111">
        <v>170.33</v>
      </c>
      <c r="G1477" s="111">
        <v>2519.5619999999999</v>
      </c>
      <c r="H1477" s="112">
        <f>D1477/D1476*100</f>
        <v>13.594247770387291</v>
      </c>
      <c r="I1477" s="112">
        <f>E1477/E1476*100</f>
        <v>16.271185786157304</v>
      </c>
      <c r="J1477" s="105">
        <f t="shared" si="269"/>
        <v>100</v>
      </c>
      <c r="K1477" s="105">
        <f t="shared" si="270"/>
        <v>170.18317383901837</v>
      </c>
      <c r="L1477" s="105">
        <f t="shared" si="270"/>
        <v>103.68369581697137</v>
      </c>
      <c r="M1477" s="47" t="s">
        <v>832</v>
      </c>
    </row>
    <row r="1478" spans="1:13" s="89" customFormat="1" x14ac:dyDescent="0.2">
      <c r="A1478" s="47" t="s">
        <v>565</v>
      </c>
      <c r="B1478" s="111">
        <v>1314.443</v>
      </c>
      <c r="C1478" s="111">
        <v>11600.4</v>
      </c>
      <c r="D1478" s="111">
        <v>1842.4469999999999</v>
      </c>
      <c r="E1478" s="111">
        <v>13442.847</v>
      </c>
      <c r="F1478" s="111">
        <v>1538.2280000000001</v>
      </c>
      <c r="G1478" s="111">
        <v>17773.577000000001</v>
      </c>
      <c r="H1478" s="112">
        <f>D1478/D1476*100</f>
        <v>86.405705332358494</v>
      </c>
      <c r="I1478" s="112">
        <f>E1478/E1476*100</f>
        <v>83.728814213842696</v>
      </c>
      <c r="J1478" s="105">
        <f t="shared" si="269"/>
        <v>140.16941016080574</v>
      </c>
      <c r="K1478" s="105">
        <f t="shared" si="270"/>
        <v>119.7772371846046</v>
      </c>
      <c r="L1478" s="105">
        <f t="shared" si="270"/>
        <v>75.633886189594804</v>
      </c>
      <c r="M1478" s="47" t="s">
        <v>565</v>
      </c>
    </row>
    <row r="1479" spans="1:13" s="89" customFormat="1" x14ac:dyDescent="0.2">
      <c r="A1479" s="43" t="s">
        <v>559</v>
      </c>
      <c r="B1479" s="111">
        <v>1604.317</v>
      </c>
      <c r="C1479" s="111">
        <v>13922.901</v>
      </c>
      <c r="D1479" s="111">
        <v>2132.3209999999999</v>
      </c>
      <c r="E1479" s="111">
        <v>16055.222</v>
      </c>
      <c r="F1479" s="111">
        <v>1708.558</v>
      </c>
      <c r="G1479" s="111">
        <v>20293.138999999999</v>
      </c>
      <c r="H1479" s="112">
        <f>H1480+H1481</f>
        <v>100.00000000000001</v>
      </c>
      <c r="I1479" s="112">
        <f>I1480+I1481</f>
        <v>100</v>
      </c>
      <c r="J1479" s="105">
        <f t="shared" si="269"/>
        <v>132.91145079183229</v>
      </c>
      <c r="K1479" s="105">
        <f t="shared" si="270"/>
        <v>124.80237720931919</v>
      </c>
      <c r="L1479" s="105">
        <f t="shared" si="270"/>
        <v>79.116503365989857</v>
      </c>
      <c r="M1479" s="43" t="s">
        <v>560</v>
      </c>
    </row>
    <row r="1480" spans="1:13" s="89" customFormat="1" x14ac:dyDescent="0.2">
      <c r="A1480" s="47" t="s">
        <v>566</v>
      </c>
      <c r="B1480" s="111">
        <v>102.908</v>
      </c>
      <c r="C1480" s="111">
        <v>284.04700000000003</v>
      </c>
      <c r="D1480" s="111">
        <v>62.945</v>
      </c>
      <c r="E1480" s="111">
        <v>346.99200000000002</v>
      </c>
      <c r="F1480" s="111">
        <v>51.399000000000001</v>
      </c>
      <c r="G1480" s="111">
        <v>521.20299999999997</v>
      </c>
      <c r="H1480" s="112">
        <f>D1480/D1479*100</f>
        <v>2.9519476664160793</v>
      </c>
      <c r="I1480" s="112">
        <f>E1480/E1479*100</f>
        <v>2.1612407477143574</v>
      </c>
      <c r="J1480" s="105">
        <f t="shared" si="269"/>
        <v>61.166284448245037</v>
      </c>
      <c r="K1480" s="105">
        <f t="shared" si="270"/>
        <v>122.46347205198545</v>
      </c>
      <c r="L1480" s="105">
        <f t="shared" si="270"/>
        <v>66.57521157783053</v>
      </c>
      <c r="M1480" s="47" t="s">
        <v>566</v>
      </c>
    </row>
    <row r="1481" spans="1:13" s="89" customFormat="1" x14ac:dyDescent="0.2">
      <c r="A1481" s="47" t="s">
        <v>567</v>
      </c>
      <c r="B1481" s="111">
        <v>1501.4079999999999</v>
      </c>
      <c r="C1481" s="111">
        <v>13638.855</v>
      </c>
      <c r="D1481" s="111">
        <v>2069.3760000000002</v>
      </c>
      <c r="E1481" s="111">
        <v>15708.23</v>
      </c>
      <c r="F1481" s="111">
        <v>1657.1590000000001</v>
      </c>
      <c r="G1481" s="111">
        <v>19771.936000000002</v>
      </c>
      <c r="H1481" s="112">
        <f>D1481/D1479*100</f>
        <v>97.048052333583939</v>
      </c>
      <c r="I1481" s="112">
        <f>E1481/E1479*100</f>
        <v>97.838759252285641</v>
      </c>
      <c r="J1481" s="105">
        <f t="shared" si="269"/>
        <v>137.82902448901299</v>
      </c>
      <c r="K1481" s="105">
        <f t="shared" si="270"/>
        <v>124.87492147705804</v>
      </c>
      <c r="L1481" s="105">
        <f t="shared" si="270"/>
        <v>79.447101184223939</v>
      </c>
      <c r="M1481" s="47" t="s">
        <v>833</v>
      </c>
    </row>
    <row r="1482" spans="1:13" s="89" customFormat="1" ht="33.75" x14ac:dyDescent="0.2">
      <c r="A1482" s="42" t="s">
        <v>772</v>
      </c>
      <c r="B1482" s="111"/>
      <c r="C1482" s="111"/>
      <c r="D1482" s="111"/>
      <c r="E1482" s="111"/>
      <c r="F1482" s="111"/>
      <c r="G1482" s="111"/>
      <c r="H1482" s="113"/>
      <c r="I1482" s="113"/>
      <c r="J1482" s="113"/>
      <c r="K1482" s="113"/>
      <c r="L1482" s="113"/>
      <c r="M1482" s="42" t="s">
        <v>1039</v>
      </c>
    </row>
    <row r="1483" spans="1:13" s="89" customFormat="1" x14ac:dyDescent="0.2">
      <c r="A1483" s="43" t="s">
        <v>557</v>
      </c>
      <c r="B1483" s="111">
        <v>1260.1590000000001</v>
      </c>
      <c r="C1483" s="111">
        <v>10853.463</v>
      </c>
      <c r="D1483" s="111">
        <v>1754.9280000000001</v>
      </c>
      <c r="E1483" s="111">
        <v>12608.391</v>
      </c>
      <c r="F1483" s="111">
        <v>1554.2080000000001</v>
      </c>
      <c r="G1483" s="111">
        <v>16617.931</v>
      </c>
      <c r="H1483" s="112">
        <f>H1484+H1485</f>
        <v>99.999943017605275</v>
      </c>
      <c r="I1483" s="112">
        <f>I1484+I1485</f>
        <v>100</v>
      </c>
      <c r="J1483" s="105">
        <f t="shared" ref="J1483:J1488" si="271">D1483/B1483*100</f>
        <v>139.26242640809613</v>
      </c>
      <c r="K1483" s="105">
        <f>D1483/F1483*100</f>
        <v>112.91461631905125</v>
      </c>
      <c r="L1483" s="105">
        <f>E1483/G1483*100</f>
        <v>75.872206955246114</v>
      </c>
      <c r="M1483" s="43" t="s">
        <v>558</v>
      </c>
    </row>
    <row r="1484" spans="1:13" s="89" customFormat="1" x14ac:dyDescent="0.2">
      <c r="A1484" s="47" t="s">
        <v>564</v>
      </c>
      <c r="B1484" s="111">
        <v>66.822000000000003</v>
      </c>
      <c r="C1484" s="111">
        <v>411.96100000000001</v>
      </c>
      <c r="D1484" s="111">
        <v>66.822000000000003</v>
      </c>
      <c r="E1484" s="111">
        <v>478.78399999999999</v>
      </c>
      <c r="F1484" s="111">
        <v>26.452000000000002</v>
      </c>
      <c r="G1484" s="111">
        <v>221.946</v>
      </c>
      <c r="H1484" s="112">
        <f>D1484/D1483*100</f>
        <v>3.8076775799349032</v>
      </c>
      <c r="I1484" s="112">
        <f>E1484/E1483*100</f>
        <v>3.797344165484716</v>
      </c>
      <c r="J1484" s="105">
        <f t="shared" si="271"/>
        <v>100</v>
      </c>
      <c r="K1484" s="106">
        <f>D1484/F1484</f>
        <v>2.5261605927718129</v>
      </c>
      <c r="L1484" s="106">
        <f>E1484/G1484</f>
        <v>2.1572094112982438</v>
      </c>
      <c r="M1484" s="47" t="s">
        <v>832</v>
      </c>
    </row>
    <row r="1485" spans="1:13" s="89" customFormat="1" x14ac:dyDescent="0.2">
      <c r="A1485" s="47" t="s">
        <v>565</v>
      </c>
      <c r="B1485" s="111">
        <v>1193.336</v>
      </c>
      <c r="C1485" s="111">
        <v>10441.502</v>
      </c>
      <c r="D1485" s="111">
        <v>1688.105</v>
      </c>
      <c r="E1485" s="111">
        <v>12129.607</v>
      </c>
      <c r="F1485" s="111">
        <v>1527.7560000000001</v>
      </c>
      <c r="G1485" s="111">
        <v>16395.985000000001</v>
      </c>
      <c r="H1485" s="112">
        <f>D1485/D1483*100</f>
        <v>96.192265437670372</v>
      </c>
      <c r="I1485" s="112">
        <f>E1485/E1483*100</f>
        <v>96.202655834515284</v>
      </c>
      <c r="J1485" s="105">
        <f t="shared" si="271"/>
        <v>141.46099673520283</v>
      </c>
      <c r="K1485" s="105">
        <f t="shared" ref="K1485:L1488" si="272">D1485/F1485*100</f>
        <v>110.49572052081615</v>
      </c>
      <c r="L1485" s="105">
        <f t="shared" si="272"/>
        <v>73.979129646678743</v>
      </c>
      <c r="M1485" s="47" t="s">
        <v>565</v>
      </c>
    </row>
    <row r="1486" spans="1:13" s="89" customFormat="1" x14ac:dyDescent="0.2">
      <c r="A1486" s="43" t="s">
        <v>559</v>
      </c>
      <c r="B1486" s="111">
        <v>1260.1590000000001</v>
      </c>
      <c r="C1486" s="111">
        <v>10853.463</v>
      </c>
      <c r="D1486" s="111">
        <v>1754.9280000000001</v>
      </c>
      <c r="E1486" s="111">
        <v>12608.391</v>
      </c>
      <c r="F1486" s="111">
        <v>1554.2080000000001</v>
      </c>
      <c r="G1486" s="111">
        <v>16617.931</v>
      </c>
      <c r="H1486" s="112">
        <f>H1487+H1488</f>
        <v>99.999943017605261</v>
      </c>
      <c r="I1486" s="112">
        <f>I1487+I1488</f>
        <v>100</v>
      </c>
      <c r="J1486" s="105">
        <f t="shared" si="271"/>
        <v>139.26242640809613</v>
      </c>
      <c r="K1486" s="105">
        <f t="shared" si="272"/>
        <v>112.91461631905125</v>
      </c>
      <c r="L1486" s="105">
        <f t="shared" si="272"/>
        <v>75.872206955246114</v>
      </c>
      <c r="M1486" s="43" t="s">
        <v>560</v>
      </c>
    </row>
    <row r="1487" spans="1:13" s="89" customFormat="1" x14ac:dyDescent="0.2">
      <c r="A1487" s="47" t="s">
        <v>566</v>
      </c>
      <c r="B1487" s="111">
        <v>93.5</v>
      </c>
      <c r="C1487" s="111">
        <v>251.749</v>
      </c>
      <c r="D1487" s="111">
        <v>28.678000000000001</v>
      </c>
      <c r="E1487" s="111">
        <v>280.428</v>
      </c>
      <c r="F1487" s="111">
        <v>51.29</v>
      </c>
      <c r="G1487" s="111">
        <v>435.97399999999999</v>
      </c>
      <c r="H1487" s="112">
        <f>D1487/D1486*100</f>
        <v>1.6341411157608745</v>
      </c>
      <c r="I1487" s="112">
        <f>E1487/E1486*100</f>
        <v>2.2241378777038245</v>
      </c>
      <c r="J1487" s="105">
        <f t="shared" si="271"/>
        <v>30.671657754010695</v>
      </c>
      <c r="K1487" s="105">
        <f t="shared" si="272"/>
        <v>55.913433417820237</v>
      </c>
      <c r="L1487" s="105">
        <f t="shared" si="272"/>
        <v>64.32218435044291</v>
      </c>
      <c r="M1487" s="47" t="s">
        <v>566</v>
      </c>
    </row>
    <row r="1488" spans="1:13" s="89" customFormat="1" x14ac:dyDescent="0.2">
      <c r="A1488" s="47" t="s">
        <v>567</v>
      </c>
      <c r="B1488" s="111">
        <v>1166.6579999999999</v>
      </c>
      <c r="C1488" s="111">
        <v>10601.714</v>
      </c>
      <c r="D1488" s="111">
        <v>1726.249</v>
      </c>
      <c r="E1488" s="111">
        <v>12327.963</v>
      </c>
      <c r="F1488" s="111">
        <v>1502.9179999999999</v>
      </c>
      <c r="G1488" s="111">
        <v>16181.957</v>
      </c>
      <c r="H1488" s="112">
        <f>D1488/D1486*100</f>
        <v>98.365801901844392</v>
      </c>
      <c r="I1488" s="112">
        <f>E1488/E1486*100</f>
        <v>97.775862122296175</v>
      </c>
      <c r="J1488" s="105">
        <f t="shared" si="271"/>
        <v>147.96529917079386</v>
      </c>
      <c r="K1488" s="105">
        <f t="shared" si="272"/>
        <v>114.85982601845211</v>
      </c>
      <c r="L1488" s="105">
        <f t="shared" si="272"/>
        <v>76.183387460490721</v>
      </c>
      <c r="M1488" s="47" t="s">
        <v>833</v>
      </c>
    </row>
    <row r="1489" spans="1:13" s="89" customFormat="1" ht="56.25" x14ac:dyDescent="0.2">
      <c r="A1489" s="42" t="s">
        <v>773</v>
      </c>
      <c r="B1489" s="111"/>
      <c r="C1489" s="111"/>
      <c r="D1489" s="111"/>
      <c r="E1489" s="111"/>
      <c r="F1489" s="111"/>
      <c r="G1489" s="111"/>
      <c r="H1489" s="113"/>
      <c r="I1489" s="113"/>
      <c r="J1489" s="113"/>
      <c r="K1489" s="113"/>
      <c r="L1489" s="113"/>
      <c r="M1489" s="42" t="s">
        <v>1040</v>
      </c>
    </row>
    <row r="1490" spans="1:13" s="89" customFormat="1" x14ac:dyDescent="0.2">
      <c r="A1490" s="43" t="s">
        <v>557</v>
      </c>
      <c r="B1490" s="111">
        <v>947623.32799999998</v>
      </c>
      <c r="C1490" s="111">
        <v>6474185.5379999997</v>
      </c>
      <c r="D1490" s="111">
        <v>1074575.6610000001</v>
      </c>
      <c r="E1490" s="111">
        <v>7546510.7450000001</v>
      </c>
      <c r="F1490" s="111">
        <v>698314.57200000004</v>
      </c>
      <c r="G1490" s="111">
        <v>6346695.602</v>
      </c>
      <c r="H1490" s="112">
        <f>H1491+H1492</f>
        <v>100</v>
      </c>
      <c r="I1490" s="112">
        <f>I1491+I1492</f>
        <v>100</v>
      </c>
      <c r="J1490" s="105">
        <f t="shared" ref="J1490:J1495" si="273">D1490/B1490*100</f>
        <v>113.39691935063887</v>
      </c>
      <c r="K1490" s="105">
        <f t="shared" ref="K1490:L1495" si="274">D1490/F1490*100</f>
        <v>153.88131711506085</v>
      </c>
      <c r="L1490" s="105">
        <f t="shared" si="274"/>
        <v>118.90456417386568</v>
      </c>
      <c r="M1490" s="43" t="s">
        <v>558</v>
      </c>
    </row>
    <row r="1491" spans="1:13" s="89" customFormat="1" x14ac:dyDescent="0.2">
      <c r="A1491" s="47" t="s">
        <v>564</v>
      </c>
      <c r="B1491" s="111">
        <v>331402.5</v>
      </c>
      <c r="C1491" s="111">
        <v>2369258.8339999998</v>
      </c>
      <c r="D1491" s="111">
        <v>479276.5</v>
      </c>
      <c r="E1491" s="111">
        <v>2848535.335</v>
      </c>
      <c r="F1491" s="111">
        <v>339937</v>
      </c>
      <c r="G1491" s="111">
        <v>2567157</v>
      </c>
      <c r="H1491" s="112">
        <f>D1491/D1490*100</f>
        <v>44.601466178192176</v>
      </c>
      <c r="I1491" s="112">
        <f>E1491/E1490*100</f>
        <v>37.746389440806396</v>
      </c>
      <c r="J1491" s="105">
        <f t="shared" si="273"/>
        <v>144.62066520318947</v>
      </c>
      <c r="K1491" s="105">
        <f t="shared" si="274"/>
        <v>140.9898010513713</v>
      </c>
      <c r="L1491" s="105">
        <f t="shared" si="274"/>
        <v>110.96069835230178</v>
      </c>
      <c r="M1491" s="47" t="s">
        <v>832</v>
      </c>
    </row>
    <row r="1492" spans="1:13" s="89" customFormat="1" x14ac:dyDescent="0.2">
      <c r="A1492" s="47" t="s">
        <v>565</v>
      </c>
      <c r="B1492" s="111">
        <v>616220.82799999998</v>
      </c>
      <c r="C1492" s="111">
        <v>4104926.7039999999</v>
      </c>
      <c r="D1492" s="111">
        <v>595299.16099999996</v>
      </c>
      <c r="E1492" s="111">
        <v>4697975.41</v>
      </c>
      <c r="F1492" s="111">
        <v>358377.57199999999</v>
      </c>
      <c r="G1492" s="111">
        <v>3779538.602</v>
      </c>
      <c r="H1492" s="112">
        <f>D1492/D1490*100</f>
        <v>55.398533821807817</v>
      </c>
      <c r="I1492" s="112">
        <f>E1492/E1490*100</f>
        <v>62.253610559193604</v>
      </c>
      <c r="J1492" s="105">
        <f t="shared" si="273"/>
        <v>96.60484260684548</v>
      </c>
      <c r="K1492" s="105">
        <f t="shared" si="274"/>
        <v>166.10949108165732</v>
      </c>
      <c r="L1492" s="105">
        <f t="shared" si="274"/>
        <v>124.30023621174276</v>
      </c>
      <c r="M1492" s="47" t="s">
        <v>565</v>
      </c>
    </row>
    <row r="1493" spans="1:13" s="89" customFormat="1" x14ac:dyDescent="0.2">
      <c r="A1493" s="43" t="s">
        <v>559</v>
      </c>
      <c r="B1493" s="111">
        <v>947623.32799999998</v>
      </c>
      <c r="C1493" s="111">
        <v>6474185.5379999997</v>
      </c>
      <c r="D1493" s="111">
        <v>1074575.6610000001</v>
      </c>
      <c r="E1493" s="111">
        <v>7546510.7450000001</v>
      </c>
      <c r="F1493" s="111">
        <v>698314.57200000004</v>
      </c>
      <c r="G1493" s="111">
        <v>6346695.602</v>
      </c>
      <c r="H1493" s="112">
        <f>H1494+H1495</f>
        <v>99.999999999999986</v>
      </c>
      <c r="I1493" s="112">
        <f>I1494+I1495</f>
        <v>100.00000001325115</v>
      </c>
      <c r="J1493" s="105">
        <f t="shared" si="273"/>
        <v>113.39691935063887</v>
      </c>
      <c r="K1493" s="105">
        <f t="shared" si="274"/>
        <v>153.88131711506085</v>
      </c>
      <c r="L1493" s="105">
        <f t="shared" si="274"/>
        <v>118.90456417386568</v>
      </c>
      <c r="M1493" s="43" t="s">
        <v>560</v>
      </c>
    </row>
    <row r="1494" spans="1:13" s="89" customFormat="1" x14ac:dyDescent="0.2">
      <c r="A1494" s="47" t="s">
        <v>566</v>
      </c>
      <c r="B1494" s="111">
        <v>537167.84199999995</v>
      </c>
      <c r="C1494" s="111">
        <v>1868197.723</v>
      </c>
      <c r="D1494" s="111">
        <v>398432.14199999999</v>
      </c>
      <c r="E1494" s="111">
        <v>2260774.86</v>
      </c>
      <c r="F1494" s="111">
        <v>219901.37700000001</v>
      </c>
      <c r="G1494" s="111">
        <v>1604474.5619999999</v>
      </c>
      <c r="H1494" s="112">
        <f>D1494/D1493*100</f>
        <v>37.078091051235894</v>
      </c>
      <c r="I1494" s="112">
        <f>E1494/E1493*100</f>
        <v>29.957883005704243</v>
      </c>
      <c r="J1494" s="105">
        <f t="shared" si="273"/>
        <v>74.172746550974665</v>
      </c>
      <c r="K1494" s="105">
        <f t="shared" si="274"/>
        <v>181.18674263690491</v>
      </c>
      <c r="L1494" s="105">
        <f t="shared" si="274"/>
        <v>140.90437539763252</v>
      </c>
      <c r="M1494" s="47" t="s">
        <v>566</v>
      </c>
    </row>
    <row r="1495" spans="1:13" s="89" customFormat="1" x14ac:dyDescent="0.2">
      <c r="A1495" s="47" t="s">
        <v>567</v>
      </c>
      <c r="B1495" s="111">
        <v>410455.48599999998</v>
      </c>
      <c r="C1495" s="111">
        <v>4605987.8150000004</v>
      </c>
      <c r="D1495" s="111">
        <v>676143.51899999997</v>
      </c>
      <c r="E1495" s="111">
        <v>5285735.8859999999</v>
      </c>
      <c r="F1495" s="111">
        <v>478413.196</v>
      </c>
      <c r="G1495" s="111">
        <v>4742221.0410000002</v>
      </c>
      <c r="H1495" s="112">
        <f>D1495/D1493*100</f>
        <v>62.921908948764091</v>
      </c>
      <c r="I1495" s="112">
        <f>E1495/E1493*100</f>
        <v>70.042117007546906</v>
      </c>
      <c r="J1495" s="105">
        <f t="shared" si="273"/>
        <v>164.73004797406946</v>
      </c>
      <c r="K1495" s="105">
        <f t="shared" si="274"/>
        <v>141.3304492127763</v>
      </c>
      <c r="L1495" s="105">
        <f t="shared" si="274"/>
        <v>111.46118749634218</v>
      </c>
      <c r="M1495" s="47" t="s">
        <v>833</v>
      </c>
    </row>
    <row r="1496" spans="1:13" s="89" customFormat="1" ht="22.5" x14ac:dyDescent="0.2">
      <c r="A1496" s="42" t="s">
        <v>774</v>
      </c>
      <c r="B1496" s="111"/>
      <c r="C1496" s="111"/>
      <c r="D1496" s="111"/>
      <c r="E1496" s="111"/>
      <c r="F1496" s="111"/>
      <c r="G1496" s="111"/>
      <c r="H1496" s="113"/>
      <c r="I1496" s="113"/>
      <c r="J1496" s="113"/>
      <c r="K1496" s="113"/>
      <c r="L1496" s="113"/>
      <c r="M1496" s="42" t="s">
        <v>1041</v>
      </c>
    </row>
    <row r="1497" spans="1:13" s="89" customFormat="1" x14ac:dyDescent="0.2">
      <c r="A1497" s="43" t="s">
        <v>557</v>
      </c>
      <c r="B1497" s="111">
        <v>26.094999999999999</v>
      </c>
      <c r="C1497" s="111">
        <v>202.339</v>
      </c>
      <c r="D1497" s="111">
        <v>14.771000000000001</v>
      </c>
      <c r="E1497" s="111">
        <v>217.11099999999999</v>
      </c>
      <c r="F1497" s="111">
        <v>18.146999999999998</v>
      </c>
      <c r="G1497" s="111">
        <v>144.851</v>
      </c>
      <c r="H1497" s="112">
        <f>H1498+H1499</f>
        <v>99.999999999999986</v>
      </c>
      <c r="I1497" s="112">
        <f>I1498+I1499</f>
        <v>100</v>
      </c>
      <c r="J1497" s="105">
        <f t="shared" ref="J1497:J1502" si="275">D1497/B1497*100</f>
        <v>56.604713546656448</v>
      </c>
      <c r="K1497" s="105">
        <f>D1497/F1497*100</f>
        <v>81.396374056317853</v>
      </c>
      <c r="L1497" s="105">
        <f>E1497/G1497*100</f>
        <v>149.88574466175587</v>
      </c>
      <c r="M1497" s="43" t="s">
        <v>558</v>
      </c>
    </row>
    <row r="1498" spans="1:13" s="89" customFormat="1" x14ac:dyDescent="0.2">
      <c r="A1498" s="47" t="s">
        <v>564</v>
      </c>
      <c r="B1498" s="111">
        <v>8.0329999999999995</v>
      </c>
      <c r="C1498" s="111" t="s">
        <v>561</v>
      </c>
      <c r="D1498" s="111">
        <v>12.032999999999999</v>
      </c>
      <c r="E1498" s="111">
        <v>77.367000000000004</v>
      </c>
      <c r="F1498" s="111">
        <v>12</v>
      </c>
      <c r="G1498" s="111">
        <v>92.8</v>
      </c>
      <c r="H1498" s="112">
        <f>D1498/D1497*100</f>
        <v>81.463678830140125</v>
      </c>
      <c r="I1498" s="112">
        <f>E1498/E1497*100</f>
        <v>35.634767469174754</v>
      </c>
      <c r="J1498" s="105">
        <f t="shared" si="275"/>
        <v>149.79459728619443</v>
      </c>
      <c r="K1498" s="105">
        <f>D1498/F1498*100</f>
        <v>100.27500000000001</v>
      </c>
      <c r="L1498" s="105">
        <f>E1498/G1498*100</f>
        <v>83.369612068965523</v>
      </c>
      <c r="M1498" s="47" t="s">
        <v>832</v>
      </c>
    </row>
    <row r="1499" spans="1:13" s="89" customFormat="1" x14ac:dyDescent="0.2">
      <c r="A1499" s="47" t="s">
        <v>565</v>
      </c>
      <c r="B1499" s="111">
        <v>18.062000000000001</v>
      </c>
      <c r="C1499" s="111" t="s">
        <v>561</v>
      </c>
      <c r="D1499" s="111">
        <v>2.738</v>
      </c>
      <c r="E1499" s="111">
        <v>139.744</v>
      </c>
      <c r="F1499" s="111">
        <v>6.1470000000000002</v>
      </c>
      <c r="G1499" s="111">
        <v>52.051000000000002</v>
      </c>
      <c r="H1499" s="112">
        <f>D1499/D1497*100</f>
        <v>18.53632116985986</v>
      </c>
      <c r="I1499" s="112">
        <f>E1499/E1497*100</f>
        <v>64.365232530825239</v>
      </c>
      <c r="J1499" s="105">
        <f t="shared" si="275"/>
        <v>15.15889713210054</v>
      </c>
      <c r="K1499" s="105">
        <f>D1499/F1499*100</f>
        <v>44.542053034000325</v>
      </c>
      <c r="L1499" s="106">
        <f>E1499/G1499</f>
        <v>2.6847514937273056</v>
      </c>
      <c r="M1499" s="47" t="s">
        <v>565</v>
      </c>
    </row>
    <row r="1500" spans="1:13" s="89" customFormat="1" x14ac:dyDescent="0.2">
      <c r="A1500" s="43" t="s">
        <v>559</v>
      </c>
      <c r="B1500" s="111">
        <v>26.094999999999999</v>
      </c>
      <c r="C1500" s="111">
        <v>202.339</v>
      </c>
      <c r="D1500" s="111">
        <v>14.771000000000001</v>
      </c>
      <c r="E1500" s="111">
        <v>217.11099999999999</v>
      </c>
      <c r="F1500" s="111">
        <v>18.146999999999998</v>
      </c>
      <c r="G1500" s="111">
        <v>144.851</v>
      </c>
      <c r="H1500" s="112">
        <f>H1501+H1502</f>
        <v>99.999999999999986</v>
      </c>
      <c r="I1500" s="112">
        <f>I1501+I1502</f>
        <v>100</v>
      </c>
      <c r="J1500" s="105">
        <f t="shared" si="275"/>
        <v>56.604713546656448</v>
      </c>
      <c r="K1500" s="105">
        <f>D1500/F1500*100</f>
        <v>81.396374056317853</v>
      </c>
      <c r="L1500" s="105">
        <f>E1500/G1500*100</f>
        <v>149.88574466175587</v>
      </c>
      <c r="M1500" s="43" t="s">
        <v>560</v>
      </c>
    </row>
    <row r="1501" spans="1:13" s="89" customFormat="1" x14ac:dyDescent="0.2">
      <c r="A1501" s="47" t="s">
        <v>566</v>
      </c>
      <c r="B1501" s="111">
        <v>12.007999999999999</v>
      </c>
      <c r="C1501" s="111">
        <v>54.167000000000002</v>
      </c>
      <c r="D1501" s="111">
        <v>8.9309999999999992</v>
      </c>
      <c r="E1501" s="111">
        <v>63.097999999999999</v>
      </c>
      <c r="F1501" s="111">
        <v>10.425000000000001</v>
      </c>
      <c r="G1501" s="111">
        <v>68.647000000000006</v>
      </c>
      <c r="H1501" s="112">
        <f>D1501/D1500*100</f>
        <v>60.463069528129431</v>
      </c>
      <c r="I1501" s="112">
        <f>E1501/E1500*100</f>
        <v>29.062553256168506</v>
      </c>
      <c r="J1501" s="105">
        <f t="shared" si="275"/>
        <v>74.375416389073948</v>
      </c>
      <c r="K1501" s="105">
        <f>D1501/F1501*100</f>
        <v>85.669064748201436</v>
      </c>
      <c r="L1501" s="105">
        <f>E1501/G1501*100</f>
        <v>91.916616895130147</v>
      </c>
      <c r="M1501" s="47" t="s">
        <v>566</v>
      </c>
    </row>
    <row r="1502" spans="1:13" s="89" customFormat="1" x14ac:dyDescent="0.2">
      <c r="A1502" s="47" t="s">
        <v>567</v>
      </c>
      <c r="B1502" s="111">
        <v>14.087</v>
      </c>
      <c r="C1502" s="111">
        <v>148.172</v>
      </c>
      <c r="D1502" s="111">
        <v>5.84</v>
      </c>
      <c r="E1502" s="111">
        <v>154.01300000000001</v>
      </c>
      <c r="F1502" s="111">
        <v>7.7220000000000004</v>
      </c>
      <c r="G1502" s="111">
        <v>76.203999999999994</v>
      </c>
      <c r="H1502" s="112">
        <f>D1502/D1500*100</f>
        <v>39.536930471870555</v>
      </c>
      <c r="I1502" s="112">
        <f>E1502/E1500*100</f>
        <v>70.937446743831501</v>
      </c>
      <c r="J1502" s="105">
        <f t="shared" si="275"/>
        <v>41.456662170795774</v>
      </c>
      <c r="K1502" s="105">
        <f>D1502/F1502*100</f>
        <v>75.628075628075621</v>
      </c>
      <c r="L1502" s="106">
        <f>E1502/G1502</f>
        <v>2.021061886515144</v>
      </c>
      <c r="M1502" s="47" t="s">
        <v>833</v>
      </c>
    </row>
    <row r="1503" spans="1:13" s="89" customFormat="1" ht="22.5" x14ac:dyDescent="0.2">
      <c r="A1503" s="42" t="s">
        <v>775</v>
      </c>
      <c r="B1503" s="111"/>
      <c r="C1503" s="111"/>
      <c r="D1503" s="111"/>
      <c r="E1503" s="111"/>
      <c r="F1503" s="111"/>
      <c r="G1503" s="111"/>
      <c r="H1503" s="113"/>
      <c r="I1503" s="113"/>
      <c r="J1503" s="113"/>
      <c r="K1503" s="113"/>
      <c r="L1503" s="113"/>
      <c r="M1503" s="42" t="s">
        <v>1042</v>
      </c>
    </row>
    <row r="1504" spans="1:13" s="89" customFormat="1" x14ac:dyDescent="0.2">
      <c r="A1504" s="43" t="s">
        <v>557</v>
      </c>
      <c r="B1504" s="111">
        <v>48991.332999999999</v>
      </c>
      <c r="C1504" s="111">
        <v>680958.33299999998</v>
      </c>
      <c r="D1504" s="111">
        <v>123230.333</v>
      </c>
      <c r="E1504" s="111">
        <v>804188.66700000002</v>
      </c>
      <c r="F1504" s="111">
        <v>99759</v>
      </c>
      <c r="G1504" s="111">
        <v>492364</v>
      </c>
      <c r="H1504" s="112">
        <f>H1505+H1506</f>
        <v>100</v>
      </c>
      <c r="I1504" s="112">
        <f>I1505+I1506</f>
        <v>99.999999999999986</v>
      </c>
      <c r="J1504" s="106">
        <f>D1504/B1504</f>
        <v>2.5153496639905675</v>
      </c>
      <c r="K1504" s="105">
        <f t="shared" ref="K1504:L1507" si="276">D1504/F1504*100</f>
        <v>123.52803556571337</v>
      </c>
      <c r="L1504" s="105">
        <f t="shared" si="276"/>
        <v>163.33214187064854</v>
      </c>
      <c r="M1504" s="43" t="s">
        <v>558</v>
      </c>
    </row>
    <row r="1505" spans="1:13" s="89" customFormat="1" x14ac:dyDescent="0.2">
      <c r="A1505" s="47" t="s">
        <v>564</v>
      </c>
      <c r="B1505" s="111">
        <v>1268.3330000000001</v>
      </c>
      <c r="C1505" s="111">
        <v>10367.333000000001</v>
      </c>
      <c r="D1505" s="111">
        <v>434.33300000000003</v>
      </c>
      <c r="E1505" s="111">
        <v>10801.666999999999</v>
      </c>
      <c r="F1505" s="111">
        <v>943</v>
      </c>
      <c r="G1505" s="111">
        <v>8888</v>
      </c>
      <c r="H1505" s="112">
        <f>D1505/D1504*100</f>
        <v>0.35245624143529664</v>
      </c>
      <c r="I1505" s="112">
        <f>E1505/E1504*100</f>
        <v>1.3431757301797438</v>
      </c>
      <c r="J1505" s="105">
        <f>D1505/B1505*100</f>
        <v>34.244397961734023</v>
      </c>
      <c r="K1505" s="105">
        <f t="shared" si="276"/>
        <v>46.058642629904561</v>
      </c>
      <c r="L1505" s="105">
        <f t="shared" si="276"/>
        <v>121.53090684068405</v>
      </c>
      <c r="M1505" s="47" t="s">
        <v>832</v>
      </c>
    </row>
    <row r="1506" spans="1:13" s="89" customFormat="1" x14ac:dyDescent="0.2">
      <c r="A1506" s="47" t="s">
        <v>565</v>
      </c>
      <c r="B1506" s="111">
        <v>47723</v>
      </c>
      <c r="C1506" s="111">
        <v>670591</v>
      </c>
      <c r="D1506" s="111">
        <v>122796</v>
      </c>
      <c r="E1506" s="111">
        <v>793387</v>
      </c>
      <c r="F1506" s="111">
        <v>98816</v>
      </c>
      <c r="G1506" s="111">
        <v>483476</v>
      </c>
      <c r="H1506" s="112">
        <f>D1506/D1504*100</f>
        <v>99.647543758564709</v>
      </c>
      <c r="I1506" s="112">
        <f>E1506/E1504*100</f>
        <v>98.656824269820248</v>
      </c>
      <c r="J1506" s="106">
        <f>D1506/B1506</f>
        <v>2.5730989250466232</v>
      </c>
      <c r="K1506" s="105">
        <f t="shared" si="276"/>
        <v>124.26732512953367</v>
      </c>
      <c r="L1506" s="105">
        <f t="shared" si="276"/>
        <v>164.10059651358083</v>
      </c>
      <c r="M1506" s="47" t="s">
        <v>565</v>
      </c>
    </row>
    <row r="1507" spans="1:13" s="89" customFormat="1" x14ac:dyDescent="0.2">
      <c r="A1507" s="43" t="s">
        <v>559</v>
      </c>
      <c r="B1507" s="111">
        <v>48991.332999999999</v>
      </c>
      <c r="C1507" s="111">
        <v>680958.33299999998</v>
      </c>
      <c r="D1507" s="111">
        <v>123230.333</v>
      </c>
      <c r="E1507" s="111">
        <v>804188.66700000002</v>
      </c>
      <c r="F1507" s="111">
        <v>99759</v>
      </c>
      <c r="G1507" s="111">
        <v>492364</v>
      </c>
      <c r="H1507" s="112">
        <f>H1508+H1509</f>
        <v>100.00000000000001</v>
      </c>
      <c r="I1507" s="112">
        <f>I1508+I1509</f>
        <v>100</v>
      </c>
      <c r="J1507" s="106">
        <f>D1507/B1507</f>
        <v>2.5153496639905675</v>
      </c>
      <c r="K1507" s="105">
        <f t="shared" si="276"/>
        <v>123.52803556571337</v>
      </c>
      <c r="L1507" s="105">
        <f t="shared" si="276"/>
        <v>163.33214187064854</v>
      </c>
      <c r="M1507" s="43" t="s">
        <v>560</v>
      </c>
    </row>
    <row r="1508" spans="1:13" s="89" customFormat="1" x14ac:dyDescent="0.2">
      <c r="A1508" s="47" t="s">
        <v>566</v>
      </c>
      <c r="B1508" s="111">
        <v>1001</v>
      </c>
      <c r="C1508" s="111">
        <v>10540</v>
      </c>
      <c r="D1508" s="111">
        <v>7063</v>
      </c>
      <c r="E1508" s="111">
        <v>17603</v>
      </c>
      <c r="F1508" s="111">
        <v>174</v>
      </c>
      <c r="G1508" s="111">
        <v>3214</v>
      </c>
      <c r="H1508" s="112">
        <f>D1508/D1507*100</f>
        <v>5.7315433855072033</v>
      </c>
      <c r="I1508" s="112">
        <f>E1508/E1507*100</f>
        <v>2.1889142091080971</v>
      </c>
      <c r="J1508" s="106"/>
      <c r="K1508" s="106"/>
      <c r="L1508" s="106"/>
      <c r="M1508" s="47" t="s">
        <v>566</v>
      </c>
    </row>
    <row r="1509" spans="1:13" s="89" customFormat="1" x14ac:dyDescent="0.2">
      <c r="A1509" s="47" t="s">
        <v>567</v>
      </c>
      <c r="B1509" s="111">
        <v>47990.332999999999</v>
      </c>
      <c r="C1509" s="111">
        <v>670418.33299999998</v>
      </c>
      <c r="D1509" s="111">
        <v>116167.333</v>
      </c>
      <c r="E1509" s="111">
        <v>786585.66700000002</v>
      </c>
      <c r="F1509" s="111">
        <v>99585</v>
      </c>
      <c r="G1509" s="111">
        <v>489150</v>
      </c>
      <c r="H1509" s="112">
        <f>D1509/D1507*100</f>
        <v>94.268456614492806</v>
      </c>
      <c r="I1509" s="112">
        <f>E1509/E1507*100</f>
        <v>97.811085790891909</v>
      </c>
      <c r="J1509" s="106">
        <f>D1509/B1509</f>
        <v>2.420640277699261</v>
      </c>
      <c r="K1509" s="105">
        <f>D1509/F1509*100</f>
        <v>116.65143646131446</v>
      </c>
      <c r="L1509" s="105">
        <f>E1509/G1509*100</f>
        <v>160.8066374322805</v>
      </c>
      <c r="M1509" s="47" t="s">
        <v>833</v>
      </c>
    </row>
    <row r="1510" spans="1:13" s="89" customFormat="1" ht="56.25" x14ac:dyDescent="0.2">
      <c r="A1510" s="42" t="s">
        <v>776</v>
      </c>
      <c r="B1510" s="111"/>
      <c r="C1510" s="111"/>
      <c r="D1510" s="111"/>
      <c r="E1510" s="111"/>
      <c r="F1510" s="111"/>
      <c r="G1510" s="111"/>
      <c r="H1510" s="113"/>
      <c r="I1510" s="113"/>
      <c r="J1510" s="113"/>
      <c r="K1510" s="113"/>
      <c r="L1510" s="113"/>
      <c r="M1510" s="42" t="s">
        <v>1043</v>
      </c>
    </row>
    <row r="1511" spans="1:13" s="89" customFormat="1" x14ac:dyDescent="0.2">
      <c r="A1511" s="43" t="s">
        <v>557</v>
      </c>
      <c r="B1511" s="111">
        <v>640.83799999999997</v>
      </c>
      <c r="C1511" s="111">
        <v>5474.6809999999996</v>
      </c>
      <c r="D1511" s="111">
        <v>1084.165</v>
      </c>
      <c r="E1511" s="111">
        <v>6558.8450000000003</v>
      </c>
      <c r="F1511" s="111">
        <v>651.31500000000005</v>
      </c>
      <c r="G1511" s="111">
        <v>5295.5069999999996</v>
      </c>
      <c r="H1511" s="112">
        <f>H1512+H1513</f>
        <v>100</v>
      </c>
      <c r="I1511" s="112">
        <f>I1512+I1513</f>
        <v>100</v>
      </c>
      <c r="J1511" s="105">
        <f>D1511/B1511*100</f>
        <v>169.1792621536176</v>
      </c>
      <c r="K1511" s="105">
        <f>D1511/F1511*100</f>
        <v>166.45785833275755</v>
      </c>
      <c r="L1511" s="105">
        <f>E1511/G1511*100</f>
        <v>123.8567902941116</v>
      </c>
      <c r="M1511" s="43" t="s">
        <v>558</v>
      </c>
    </row>
    <row r="1512" spans="1:13" s="89" customFormat="1" x14ac:dyDescent="0.2">
      <c r="A1512" s="47" t="s">
        <v>564</v>
      </c>
      <c r="B1512" s="111">
        <v>0</v>
      </c>
      <c r="C1512" s="111">
        <v>0</v>
      </c>
      <c r="D1512" s="111">
        <v>0</v>
      </c>
      <c r="E1512" s="111">
        <v>0</v>
      </c>
      <c r="F1512" s="111">
        <v>0</v>
      </c>
      <c r="G1512" s="111">
        <v>0</v>
      </c>
      <c r="H1512" s="112">
        <f>D1512/D1511*100</f>
        <v>0</v>
      </c>
      <c r="I1512" s="112">
        <f>E1512/E1511*100</f>
        <v>0</v>
      </c>
      <c r="J1512" s="105">
        <v>0</v>
      </c>
      <c r="K1512" s="105">
        <v>0</v>
      </c>
      <c r="L1512" s="105">
        <v>0</v>
      </c>
      <c r="M1512" s="47" t="s">
        <v>832</v>
      </c>
    </row>
    <row r="1513" spans="1:13" s="89" customFormat="1" x14ac:dyDescent="0.2">
      <c r="A1513" s="47" t="s">
        <v>565</v>
      </c>
      <c r="B1513" s="111">
        <v>640.83799999999997</v>
      </c>
      <c r="C1513" s="111">
        <v>5474.6809999999996</v>
      </c>
      <c r="D1513" s="111">
        <v>1084.165</v>
      </c>
      <c r="E1513" s="111">
        <v>6558.8450000000003</v>
      </c>
      <c r="F1513" s="111">
        <v>651.31500000000005</v>
      </c>
      <c r="G1513" s="111">
        <v>5295.5069999999996</v>
      </c>
      <c r="H1513" s="112">
        <f>D1513/D1511*100</f>
        <v>100</v>
      </c>
      <c r="I1513" s="112">
        <f>E1513/E1511*100</f>
        <v>100</v>
      </c>
      <c r="J1513" s="105">
        <f>D1513/B1513*100</f>
        <v>169.1792621536176</v>
      </c>
      <c r="K1513" s="105">
        <f>D1513/F1513*100</f>
        <v>166.45785833275755</v>
      </c>
      <c r="L1513" s="105">
        <f>E1513/G1513*100</f>
        <v>123.8567902941116</v>
      </c>
      <c r="M1513" s="47" t="s">
        <v>565</v>
      </c>
    </row>
    <row r="1514" spans="1:13" s="89" customFormat="1" x14ac:dyDescent="0.2">
      <c r="A1514" s="43" t="s">
        <v>559</v>
      </c>
      <c r="B1514" s="111">
        <v>640.83799999999997</v>
      </c>
      <c r="C1514" s="111">
        <v>5474.6809999999996</v>
      </c>
      <c r="D1514" s="111">
        <v>1084.165</v>
      </c>
      <c r="E1514" s="111">
        <v>6558.8450000000003</v>
      </c>
      <c r="F1514" s="111">
        <v>651.31500000000005</v>
      </c>
      <c r="G1514" s="111">
        <v>5295.5069999999996</v>
      </c>
      <c r="H1514" s="112">
        <f>H1515+H1516</f>
        <v>100</v>
      </c>
      <c r="I1514" s="112">
        <f>I1515+I1516</f>
        <v>99.999999999999986</v>
      </c>
      <c r="J1514" s="105">
        <f>D1514/B1514*100</f>
        <v>169.1792621536176</v>
      </c>
      <c r="K1514" s="105">
        <f>D1514/F1514*100</f>
        <v>166.45785833275755</v>
      </c>
      <c r="L1514" s="105">
        <f>E1514/G1514*100</f>
        <v>123.8567902941116</v>
      </c>
      <c r="M1514" s="43" t="s">
        <v>560</v>
      </c>
    </row>
    <row r="1515" spans="1:13" s="89" customFormat="1" x14ac:dyDescent="0.2">
      <c r="A1515" s="47" t="s">
        <v>566</v>
      </c>
      <c r="B1515" s="111">
        <v>16.323</v>
      </c>
      <c r="C1515" s="111">
        <v>72.489999999999995</v>
      </c>
      <c r="D1515" s="111">
        <v>14.923999999999999</v>
      </c>
      <c r="E1515" s="111">
        <v>87.412999999999997</v>
      </c>
      <c r="F1515" s="111">
        <v>4.1000000000000002E-2</v>
      </c>
      <c r="G1515" s="111">
        <v>7.9939999999999998</v>
      </c>
      <c r="H1515" s="112">
        <f>D1515/D1514*100</f>
        <v>1.3765432383447169</v>
      </c>
      <c r="I1515" s="112">
        <f>E1515/E1514*100</f>
        <v>1.3327498972761209</v>
      </c>
      <c r="J1515" s="105">
        <f>D1515/B1515*100</f>
        <v>91.429271579979172</v>
      </c>
      <c r="K1515" s="106"/>
      <c r="L1515" s="106"/>
      <c r="M1515" s="47" t="s">
        <v>566</v>
      </c>
    </row>
    <row r="1516" spans="1:13" s="89" customFormat="1" x14ac:dyDescent="0.2">
      <c r="A1516" s="47" t="s">
        <v>567</v>
      </c>
      <c r="B1516" s="111">
        <v>624.51499999999999</v>
      </c>
      <c r="C1516" s="111">
        <v>5402.1909999999998</v>
      </c>
      <c r="D1516" s="111">
        <v>1069.241</v>
      </c>
      <c r="E1516" s="111">
        <v>6471.4319999999998</v>
      </c>
      <c r="F1516" s="111">
        <v>651.274</v>
      </c>
      <c r="G1516" s="111">
        <v>5287.5119999999997</v>
      </c>
      <c r="H1516" s="112">
        <f>D1516/D1514*100</f>
        <v>98.623456761655277</v>
      </c>
      <c r="I1516" s="112">
        <f>E1516/E1514*100</f>
        <v>98.66725010272387</v>
      </c>
      <c r="J1516" s="105">
        <f>D1516/B1516*100</f>
        <v>171.21142006196808</v>
      </c>
      <c r="K1516" s="105">
        <f>D1516/F1516*100</f>
        <v>164.17682880016707</v>
      </c>
      <c r="L1516" s="105">
        <f>E1516/G1516*100</f>
        <v>122.39087116965408</v>
      </c>
      <c r="M1516" s="47" t="s">
        <v>833</v>
      </c>
    </row>
    <row r="1517" spans="1:13" s="89" customFormat="1" ht="22.5" x14ac:dyDescent="0.2">
      <c r="A1517" s="42" t="s">
        <v>777</v>
      </c>
      <c r="B1517" s="111"/>
      <c r="C1517" s="111"/>
      <c r="D1517" s="111"/>
      <c r="E1517" s="111"/>
      <c r="F1517" s="111"/>
      <c r="G1517" s="111"/>
      <c r="H1517" s="113"/>
      <c r="I1517" s="113"/>
      <c r="J1517" s="113"/>
      <c r="K1517" s="113"/>
      <c r="L1517" s="113"/>
      <c r="M1517" s="42" t="s">
        <v>1044</v>
      </c>
    </row>
    <row r="1518" spans="1:13" s="89" customFormat="1" x14ac:dyDescent="0.2">
      <c r="A1518" s="43" t="s">
        <v>557</v>
      </c>
      <c r="B1518" s="111">
        <v>2655.2</v>
      </c>
      <c r="C1518" s="111">
        <v>18997.394</v>
      </c>
      <c r="D1518" s="111">
        <v>3050.3069999999998</v>
      </c>
      <c r="E1518" s="111">
        <v>22047.701000000001</v>
      </c>
      <c r="F1518" s="111">
        <v>2065.1</v>
      </c>
      <c r="G1518" s="111">
        <v>21782.235000000001</v>
      </c>
      <c r="H1518" s="112">
        <f>H1519+H1520</f>
        <v>100</v>
      </c>
      <c r="I1518" s="112">
        <f>I1519+I1520</f>
        <v>100</v>
      </c>
      <c r="J1518" s="105">
        <f t="shared" ref="J1518:J1523" si="277">D1518/B1518*100</f>
        <v>114.88049864416993</v>
      </c>
      <c r="K1518" s="105">
        <f>D1518/F1518*100</f>
        <v>147.70747179313349</v>
      </c>
      <c r="L1518" s="105">
        <f>E1518/G1518*100</f>
        <v>101.21872709572732</v>
      </c>
      <c r="M1518" s="43" t="s">
        <v>558</v>
      </c>
    </row>
    <row r="1519" spans="1:13" s="89" customFormat="1" x14ac:dyDescent="0.2">
      <c r="A1519" s="47" t="s">
        <v>564</v>
      </c>
      <c r="B1519" s="111">
        <v>1611</v>
      </c>
      <c r="C1519" s="111" t="s">
        <v>561</v>
      </c>
      <c r="D1519" s="111">
        <v>1854</v>
      </c>
      <c r="E1519" s="111">
        <v>16039</v>
      </c>
      <c r="F1519" s="111">
        <v>1722</v>
      </c>
      <c r="G1519" s="111">
        <v>18515</v>
      </c>
      <c r="H1519" s="112">
        <f>D1519/D1518*100</f>
        <v>60.780767312929484</v>
      </c>
      <c r="I1519" s="112">
        <f>E1519/E1518*100</f>
        <v>72.746813828797841</v>
      </c>
      <c r="J1519" s="105">
        <f t="shared" si="277"/>
        <v>115.08379888268156</v>
      </c>
      <c r="K1519" s="105">
        <f>D1519/F1519*100</f>
        <v>107.66550522648085</v>
      </c>
      <c r="L1519" s="105">
        <f>E1519/G1519*100</f>
        <v>86.627059141236842</v>
      </c>
      <c r="M1519" s="47" t="s">
        <v>832</v>
      </c>
    </row>
    <row r="1520" spans="1:13" s="89" customFormat="1" x14ac:dyDescent="0.2">
      <c r="A1520" s="47" t="s">
        <v>565</v>
      </c>
      <c r="B1520" s="111">
        <v>1044.2</v>
      </c>
      <c r="C1520" s="111" t="s">
        <v>561</v>
      </c>
      <c r="D1520" s="111">
        <v>1196.307</v>
      </c>
      <c r="E1520" s="111">
        <v>6008.701</v>
      </c>
      <c r="F1520" s="111">
        <v>343.1</v>
      </c>
      <c r="G1520" s="111">
        <v>3267.2350000000001</v>
      </c>
      <c r="H1520" s="112">
        <f>D1520/D1518*100</f>
        <v>39.219232687070516</v>
      </c>
      <c r="I1520" s="112">
        <f>E1520/E1518*100</f>
        <v>27.253186171202159</v>
      </c>
      <c r="J1520" s="105">
        <f t="shared" si="277"/>
        <v>114.5668454319096</v>
      </c>
      <c r="K1520" s="106">
        <f>D1520/F1520</f>
        <v>3.4867589624016322</v>
      </c>
      <c r="L1520" s="105">
        <f>E1520/G1520*100</f>
        <v>183.90783032135735</v>
      </c>
      <c r="M1520" s="47" t="s">
        <v>565</v>
      </c>
    </row>
    <row r="1521" spans="1:13" s="89" customFormat="1" x14ac:dyDescent="0.2">
      <c r="A1521" s="43" t="s">
        <v>559</v>
      </c>
      <c r="B1521" s="111">
        <v>2655.2</v>
      </c>
      <c r="C1521" s="111">
        <v>18997.394</v>
      </c>
      <c r="D1521" s="111">
        <v>3050.3069999999998</v>
      </c>
      <c r="E1521" s="111">
        <v>22047.701000000001</v>
      </c>
      <c r="F1521" s="111">
        <v>2065.1</v>
      </c>
      <c r="G1521" s="111">
        <v>21782.235000000001</v>
      </c>
      <c r="H1521" s="112">
        <f>H1522+H1523</f>
        <v>100.0000327835854</v>
      </c>
      <c r="I1521" s="112">
        <f>I1522+I1523</f>
        <v>100</v>
      </c>
      <c r="J1521" s="105">
        <f t="shared" si="277"/>
        <v>114.88049864416993</v>
      </c>
      <c r="K1521" s="105">
        <f>D1521/F1521*100</f>
        <v>147.70747179313349</v>
      </c>
      <c r="L1521" s="105">
        <f>E1521/G1521*100</f>
        <v>101.21872709572732</v>
      </c>
      <c r="M1521" s="43" t="s">
        <v>560</v>
      </c>
    </row>
    <row r="1522" spans="1:13" s="89" customFormat="1" x14ac:dyDescent="0.2">
      <c r="A1522" s="47" t="s">
        <v>566</v>
      </c>
      <c r="B1522" s="111">
        <v>1962.393</v>
      </c>
      <c r="C1522" s="111">
        <v>15029.947</v>
      </c>
      <c r="D1522" s="111">
        <v>2441.9949999999999</v>
      </c>
      <c r="E1522" s="111">
        <v>17471.941999999999</v>
      </c>
      <c r="F1522" s="111">
        <v>1693.383</v>
      </c>
      <c r="G1522" s="111">
        <v>15812.098</v>
      </c>
      <c r="H1522" s="112">
        <f>D1522/D1521*100</f>
        <v>80.057351604281152</v>
      </c>
      <c r="I1522" s="112">
        <f>E1522/E1521*100</f>
        <v>79.246094638166582</v>
      </c>
      <c r="J1522" s="105">
        <f t="shared" si="277"/>
        <v>124.43965097714882</v>
      </c>
      <c r="K1522" s="105">
        <f>D1522/F1522*100</f>
        <v>144.20807342461805</v>
      </c>
      <c r="L1522" s="105">
        <f>E1522/G1522*100</f>
        <v>110.49730402632211</v>
      </c>
      <c r="M1522" s="47" t="s">
        <v>566</v>
      </c>
    </row>
    <row r="1523" spans="1:13" s="89" customFormat="1" x14ac:dyDescent="0.2">
      <c r="A1523" s="47" t="s">
        <v>567</v>
      </c>
      <c r="B1523" s="111">
        <v>692.80700000000002</v>
      </c>
      <c r="C1523" s="111">
        <v>3967.4470000000001</v>
      </c>
      <c r="D1523" s="111">
        <v>608.31299999999999</v>
      </c>
      <c r="E1523" s="111">
        <v>4575.759</v>
      </c>
      <c r="F1523" s="111">
        <v>371.71699999999998</v>
      </c>
      <c r="G1523" s="111">
        <v>5970.1369999999997</v>
      </c>
      <c r="H1523" s="112">
        <f>D1523/D1521*100</f>
        <v>19.942681179304248</v>
      </c>
      <c r="I1523" s="112">
        <f>E1523/E1521*100</f>
        <v>20.753905361833418</v>
      </c>
      <c r="J1523" s="105">
        <f t="shared" si="277"/>
        <v>87.804107060119193</v>
      </c>
      <c r="K1523" s="105">
        <f>D1523/F1523*100</f>
        <v>163.64949679460449</v>
      </c>
      <c r="L1523" s="105">
        <f>E1523/G1523*100</f>
        <v>76.644120562057466</v>
      </c>
      <c r="M1523" s="47" t="s">
        <v>833</v>
      </c>
    </row>
    <row r="1524" spans="1:13" s="89" customFormat="1" ht="56.25" x14ac:dyDescent="0.2">
      <c r="A1524" s="42" t="s">
        <v>778</v>
      </c>
      <c r="B1524" s="111"/>
      <c r="C1524" s="111"/>
      <c r="D1524" s="111"/>
      <c r="E1524" s="111"/>
      <c r="F1524" s="111"/>
      <c r="G1524" s="111"/>
      <c r="H1524" s="113"/>
      <c r="I1524" s="113"/>
      <c r="J1524" s="113"/>
      <c r="K1524" s="113"/>
      <c r="L1524" s="113"/>
      <c r="M1524" s="42" t="s">
        <v>1045</v>
      </c>
    </row>
    <row r="1525" spans="1:13" s="89" customFormat="1" x14ac:dyDescent="0.2">
      <c r="A1525" s="43" t="s">
        <v>557</v>
      </c>
      <c r="B1525" s="111">
        <v>2058</v>
      </c>
      <c r="C1525" s="111">
        <v>15507</v>
      </c>
      <c r="D1525" s="111">
        <v>3709.3330000000001</v>
      </c>
      <c r="E1525" s="111">
        <v>19216</v>
      </c>
      <c r="F1525" s="111">
        <v>782</v>
      </c>
      <c r="G1525" s="111">
        <v>5271</v>
      </c>
      <c r="H1525" s="112">
        <f>H1526+H1527</f>
        <v>99.991022644771988</v>
      </c>
      <c r="I1525" s="112">
        <f>I1526+I1527</f>
        <v>100</v>
      </c>
      <c r="J1525" s="105">
        <f>D1525/B1525*100</f>
        <v>180.23969873663754</v>
      </c>
      <c r="K1525" s="106">
        <f>D1525/F1525</f>
        <v>4.7433925831202046</v>
      </c>
      <c r="L1525" s="106">
        <f>E1525/G1525</f>
        <v>3.6456080440144185</v>
      </c>
      <c r="M1525" s="43" t="s">
        <v>558</v>
      </c>
    </row>
    <row r="1526" spans="1:13" s="89" customFormat="1" x14ac:dyDescent="0.2">
      <c r="A1526" s="47" t="s">
        <v>564</v>
      </c>
      <c r="B1526" s="111">
        <v>0</v>
      </c>
      <c r="C1526" s="111">
        <v>3</v>
      </c>
      <c r="D1526" s="111">
        <v>0</v>
      </c>
      <c r="E1526" s="111">
        <v>3</v>
      </c>
      <c r="F1526" s="111">
        <v>0</v>
      </c>
      <c r="G1526" s="111">
        <v>3</v>
      </c>
      <c r="H1526" s="112">
        <f>D1526/D1525*100</f>
        <v>0</v>
      </c>
      <c r="I1526" s="112">
        <f>E1526/E1525*100</f>
        <v>1.5611990008326394E-2</v>
      </c>
      <c r="J1526" s="105">
        <v>0</v>
      </c>
      <c r="K1526" s="105">
        <v>0</v>
      </c>
      <c r="L1526" s="105">
        <f>E1526/G1526*100</f>
        <v>100</v>
      </c>
      <c r="M1526" s="47" t="s">
        <v>832</v>
      </c>
    </row>
    <row r="1527" spans="1:13" s="89" customFormat="1" x14ac:dyDescent="0.2">
      <c r="A1527" s="47" t="s">
        <v>565</v>
      </c>
      <c r="B1527" s="111">
        <v>2058</v>
      </c>
      <c r="C1527" s="111">
        <v>15504</v>
      </c>
      <c r="D1527" s="111">
        <v>3709</v>
      </c>
      <c r="E1527" s="111">
        <v>19213</v>
      </c>
      <c r="F1527" s="111">
        <v>782</v>
      </c>
      <c r="G1527" s="111">
        <v>5268</v>
      </c>
      <c r="H1527" s="112">
        <f>D1527/D1525*100</f>
        <v>99.991022644771988</v>
      </c>
      <c r="I1527" s="112">
        <f>E1527/E1525*100</f>
        <v>99.984388009991676</v>
      </c>
      <c r="J1527" s="105">
        <f>D1527/B1527*100</f>
        <v>180.22351797862001</v>
      </c>
      <c r="K1527" s="106">
        <f>D1527/F1527</f>
        <v>4.7429667519181589</v>
      </c>
      <c r="L1527" s="106">
        <f>E1527/G1527</f>
        <v>3.6471146545178437</v>
      </c>
      <c r="M1527" s="47" t="s">
        <v>565</v>
      </c>
    </row>
    <row r="1528" spans="1:13" s="89" customFormat="1" x14ac:dyDescent="0.2">
      <c r="A1528" s="43" t="s">
        <v>559</v>
      </c>
      <c r="B1528" s="111">
        <v>2058</v>
      </c>
      <c r="C1528" s="111">
        <v>15507</v>
      </c>
      <c r="D1528" s="111">
        <v>3709.3330000000001</v>
      </c>
      <c r="E1528" s="111">
        <v>19216</v>
      </c>
      <c r="F1528" s="111">
        <v>782</v>
      </c>
      <c r="G1528" s="111">
        <v>5271</v>
      </c>
      <c r="H1528" s="112">
        <f>H1529+H1530</f>
        <v>99.999999999999986</v>
      </c>
      <c r="I1528" s="112">
        <f>I1529+I1530</f>
        <v>100</v>
      </c>
      <c r="J1528" s="105">
        <f>D1528/B1528*100</f>
        <v>180.23969873663754</v>
      </c>
      <c r="K1528" s="106">
        <f>D1528/F1528</f>
        <v>4.7433925831202046</v>
      </c>
      <c r="L1528" s="106">
        <f>E1528/G1528</f>
        <v>3.6456080440144185</v>
      </c>
      <c r="M1528" s="43" t="s">
        <v>560</v>
      </c>
    </row>
    <row r="1529" spans="1:13" s="89" customFormat="1" x14ac:dyDescent="0.2">
      <c r="A1529" s="47" t="s">
        <v>566</v>
      </c>
      <c r="B1529" s="111">
        <v>29</v>
      </c>
      <c r="C1529" s="111">
        <v>111</v>
      </c>
      <c r="D1529" s="111">
        <v>108</v>
      </c>
      <c r="E1529" s="111">
        <v>219</v>
      </c>
      <c r="F1529" s="111">
        <v>21</v>
      </c>
      <c r="G1529" s="111">
        <v>197</v>
      </c>
      <c r="H1529" s="112">
        <f>D1529/D1528*100</f>
        <v>2.9115746685455308</v>
      </c>
      <c r="I1529" s="112">
        <f>E1529/E1528*100</f>
        <v>1.1396752706078268</v>
      </c>
      <c r="J1529" s="106">
        <f>D1529/B1529</f>
        <v>3.7241379310344827</v>
      </c>
      <c r="K1529" s="106"/>
      <c r="L1529" s="105">
        <f>E1529/G1529*100</f>
        <v>111.16751269035532</v>
      </c>
      <c r="M1529" s="47" t="s">
        <v>566</v>
      </c>
    </row>
    <row r="1530" spans="1:13" s="89" customFormat="1" x14ac:dyDescent="0.2">
      <c r="A1530" s="47" t="s">
        <v>567</v>
      </c>
      <c r="B1530" s="111">
        <v>2029</v>
      </c>
      <c r="C1530" s="111">
        <v>15396</v>
      </c>
      <c r="D1530" s="111">
        <v>3601.3330000000001</v>
      </c>
      <c r="E1530" s="111">
        <v>18997</v>
      </c>
      <c r="F1530" s="111">
        <v>761</v>
      </c>
      <c r="G1530" s="111">
        <v>5074</v>
      </c>
      <c r="H1530" s="112">
        <f>D1530/D1528*100</f>
        <v>97.088425331454459</v>
      </c>
      <c r="I1530" s="112">
        <f>E1530/E1528*100</f>
        <v>98.860324729392175</v>
      </c>
      <c r="J1530" s="105">
        <f>D1530/B1530*100</f>
        <v>177.49300147856087</v>
      </c>
      <c r="K1530" s="106">
        <f>D1530/F1530</f>
        <v>4.7323692509855455</v>
      </c>
      <c r="L1530" s="106">
        <f>E1530/G1530</f>
        <v>3.7439889633425305</v>
      </c>
      <c r="M1530" s="47" t="s">
        <v>833</v>
      </c>
    </row>
    <row r="1531" spans="1:13" s="89" customFormat="1" ht="45" x14ac:dyDescent="0.2">
      <c r="A1531" s="42" t="s">
        <v>779</v>
      </c>
      <c r="B1531" s="111"/>
      <c r="C1531" s="111"/>
      <c r="D1531" s="111"/>
      <c r="E1531" s="111"/>
      <c r="F1531" s="111"/>
      <c r="G1531" s="111"/>
      <c r="H1531" s="113"/>
      <c r="I1531" s="113"/>
      <c r="J1531" s="113"/>
      <c r="K1531" s="113"/>
      <c r="L1531" s="113"/>
      <c r="M1531" s="42" t="s">
        <v>1046</v>
      </c>
    </row>
    <row r="1532" spans="1:13" s="89" customFormat="1" x14ac:dyDescent="0.2">
      <c r="A1532" s="43" t="s">
        <v>557</v>
      </c>
      <c r="B1532" s="111">
        <v>1945</v>
      </c>
      <c r="C1532" s="111">
        <v>19693</v>
      </c>
      <c r="D1532" s="111">
        <v>208</v>
      </c>
      <c r="E1532" s="111">
        <v>19902</v>
      </c>
      <c r="F1532" s="111">
        <v>220</v>
      </c>
      <c r="G1532" s="111">
        <v>3006</v>
      </c>
      <c r="H1532" s="112">
        <f>H1533+H1534</f>
        <v>100</v>
      </c>
      <c r="I1532" s="112">
        <f>I1533+I1534</f>
        <v>100</v>
      </c>
      <c r="J1532" s="105">
        <f t="shared" ref="J1532:J1537" si="278">D1532/B1532*100</f>
        <v>10.694087403598971</v>
      </c>
      <c r="K1532" s="105">
        <f>D1532/F1532*100</f>
        <v>94.545454545454547</v>
      </c>
      <c r="L1532" s="106"/>
      <c r="M1532" s="43" t="s">
        <v>558</v>
      </c>
    </row>
    <row r="1533" spans="1:13" s="89" customFormat="1" x14ac:dyDescent="0.2">
      <c r="A1533" s="47" t="s">
        <v>564</v>
      </c>
      <c r="B1533" s="111">
        <v>9</v>
      </c>
      <c r="C1533" s="111">
        <v>67</v>
      </c>
      <c r="D1533" s="111">
        <v>7</v>
      </c>
      <c r="E1533" s="111">
        <v>75</v>
      </c>
      <c r="F1533" s="111">
        <v>9</v>
      </c>
      <c r="G1533" s="111">
        <v>62</v>
      </c>
      <c r="H1533" s="112">
        <f>D1533/D1532*100</f>
        <v>3.3653846153846154</v>
      </c>
      <c r="I1533" s="112">
        <f>E1533/E1532*100</f>
        <v>0.37684654808561957</v>
      </c>
      <c r="J1533" s="105">
        <f t="shared" si="278"/>
        <v>77.777777777777786</v>
      </c>
      <c r="K1533" s="105">
        <f>D1533/F1533*100</f>
        <v>77.777777777777786</v>
      </c>
      <c r="L1533" s="105">
        <f>E1533/G1533*100</f>
        <v>120.96774193548387</v>
      </c>
      <c r="M1533" s="47" t="s">
        <v>832</v>
      </c>
    </row>
    <row r="1534" spans="1:13" s="89" customFormat="1" x14ac:dyDescent="0.2">
      <c r="A1534" s="47" t="s">
        <v>565</v>
      </c>
      <c r="B1534" s="111">
        <v>1936</v>
      </c>
      <c r="C1534" s="111">
        <v>19626</v>
      </c>
      <c r="D1534" s="111">
        <v>201</v>
      </c>
      <c r="E1534" s="111">
        <v>19827</v>
      </c>
      <c r="F1534" s="111">
        <v>211</v>
      </c>
      <c r="G1534" s="111">
        <v>2944</v>
      </c>
      <c r="H1534" s="112">
        <f>D1534/D1532*100</f>
        <v>96.634615384615387</v>
      </c>
      <c r="I1534" s="112">
        <f>E1534/E1532*100</f>
        <v>99.623153451914376</v>
      </c>
      <c r="J1534" s="105">
        <f t="shared" si="278"/>
        <v>10.382231404958677</v>
      </c>
      <c r="K1534" s="105">
        <f>D1534/F1534*100</f>
        <v>95.260663507109001</v>
      </c>
      <c r="L1534" s="106"/>
      <c r="M1534" s="47" t="s">
        <v>565</v>
      </c>
    </row>
    <row r="1535" spans="1:13" s="89" customFormat="1" x14ac:dyDescent="0.2">
      <c r="A1535" s="43" t="s">
        <v>559</v>
      </c>
      <c r="B1535" s="111">
        <v>1945</v>
      </c>
      <c r="C1535" s="111">
        <v>19693</v>
      </c>
      <c r="D1535" s="111">
        <v>208</v>
      </c>
      <c r="E1535" s="111">
        <v>19902</v>
      </c>
      <c r="F1535" s="111">
        <v>220</v>
      </c>
      <c r="G1535" s="111">
        <v>3006</v>
      </c>
      <c r="H1535" s="112">
        <f>H1536+H1537</f>
        <v>100</v>
      </c>
      <c r="I1535" s="112">
        <f>I1536+I1537</f>
        <v>100</v>
      </c>
      <c r="J1535" s="105">
        <f t="shared" si="278"/>
        <v>10.694087403598971</v>
      </c>
      <c r="K1535" s="105">
        <f>D1535/F1535*100</f>
        <v>94.545454545454547</v>
      </c>
      <c r="L1535" s="106"/>
      <c r="M1535" s="43" t="s">
        <v>560</v>
      </c>
    </row>
    <row r="1536" spans="1:13" s="89" customFormat="1" x14ac:dyDescent="0.2">
      <c r="A1536" s="47" t="s">
        <v>566</v>
      </c>
      <c r="B1536" s="111">
        <v>20</v>
      </c>
      <c r="C1536" s="111">
        <v>235</v>
      </c>
      <c r="D1536" s="111">
        <v>16</v>
      </c>
      <c r="E1536" s="111">
        <v>251</v>
      </c>
      <c r="F1536" s="111">
        <v>3</v>
      </c>
      <c r="G1536" s="111">
        <v>23</v>
      </c>
      <c r="H1536" s="112">
        <f>D1536/D1535*100</f>
        <v>7.6923076923076925</v>
      </c>
      <c r="I1536" s="112">
        <f>E1536/E1535*100</f>
        <v>1.2611797809265402</v>
      </c>
      <c r="J1536" s="105">
        <f t="shared" si="278"/>
        <v>80</v>
      </c>
      <c r="K1536" s="106"/>
      <c r="L1536" s="106"/>
      <c r="M1536" s="47" t="s">
        <v>566</v>
      </c>
    </row>
    <row r="1537" spans="1:13" s="89" customFormat="1" x14ac:dyDescent="0.2">
      <c r="A1537" s="47" t="s">
        <v>567</v>
      </c>
      <c r="B1537" s="111">
        <v>1925</v>
      </c>
      <c r="C1537" s="111">
        <v>19458</v>
      </c>
      <c r="D1537" s="111">
        <v>192</v>
      </c>
      <c r="E1537" s="111">
        <v>19651</v>
      </c>
      <c r="F1537" s="111">
        <v>217</v>
      </c>
      <c r="G1537" s="111">
        <v>2983</v>
      </c>
      <c r="H1537" s="112">
        <f>D1537/D1535*100</f>
        <v>92.307692307692307</v>
      </c>
      <c r="I1537" s="112">
        <f>E1537/E1535*100</f>
        <v>98.73882021907346</v>
      </c>
      <c r="J1537" s="105">
        <f t="shared" si="278"/>
        <v>9.9740259740259738</v>
      </c>
      <c r="K1537" s="105">
        <f>D1537/F1537*100</f>
        <v>88.47926267281106</v>
      </c>
      <c r="L1537" s="106"/>
      <c r="M1537" s="47" t="s">
        <v>833</v>
      </c>
    </row>
    <row r="1538" spans="1:13" s="89" customFormat="1" ht="56.25" x14ac:dyDescent="0.2">
      <c r="A1538" s="42" t="s">
        <v>780</v>
      </c>
      <c r="B1538" s="111"/>
      <c r="C1538" s="111"/>
      <c r="D1538" s="111"/>
      <c r="E1538" s="111"/>
      <c r="F1538" s="111"/>
      <c r="G1538" s="111"/>
      <c r="H1538" s="113"/>
      <c r="I1538" s="113"/>
      <c r="J1538" s="113"/>
      <c r="K1538" s="113"/>
      <c r="L1538" s="113"/>
      <c r="M1538" s="42" t="s">
        <v>1047</v>
      </c>
    </row>
    <row r="1539" spans="1:13" s="89" customFormat="1" x14ac:dyDescent="0.2">
      <c r="A1539" s="43" t="s">
        <v>557</v>
      </c>
      <c r="B1539" s="111">
        <v>40</v>
      </c>
      <c r="C1539" s="111">
        <v>1656</v>
      </c>
      <c r="D1539" s="111">
        <v>36</v>
      </c>
      <c r="E1539" s="111">
        <v>1691</v>
      </c>
      <c r="F1539" s="111">
        <v>17</v>
      </c>
      <c r="G1539" s="111">
        <v>457</v>
      </c>
      <c r="H1539" s="112">
        <f>H1540+H1541</f>
        <v>100</v>
      </c>
      <c r="I1539" s="112">
        <f>I1540+I1541</f>
        <v>100</v>
      </c>
      <c r="J1539" s="105">
        <f>D1539/B1539*100</f>
        <v>90</v>
      </c>
      <c r="K1539" s="106">
        <f>D1539/F1539</f>
        <v>2.1176470588235294</v>
      </c>
      <c r="L1539" s="106">
        <f>E1539/G1539</f>
        <v>3.7002188183807441</v>
      </c>
      <c r="M1539" s="43" t="s">
        <v>558</v>
      </c>
    </row>
    <row r="1540" spans="1:13" s="89" customFormat="1" x14ac:dyDescent="0.2">
      <c r="A1540" s="47" t="s">
        <v>564</v>
      </c>
      <c r="B1540" s="111">
        <v>7</v>
      </c>
      <c r="C1540" s="111">
        <v>51</v>
      </c>
      <c r="D1540" s="111">
        <v>7</v>
      </c>
      <c r="E1540" s="111">
        <v>57</v>
      </c>
      <c r="F1540" s="111">
        <v>8</v>
      </c>
      <c r="G1540" s="111">
        <v>54</v>
      </c>
      <c r="H1540" s="112">
        <f>D1540/D1539*100</f>
        <v>19.444444444444446</v>
      </c>
      <c r="I1540" s="112">
        <f>E1540/E1539*100</f>
        <v>3.3707865168539324</v>
      </c>
      <c r="J1540" s="105">
        <f>D1540/B1540*100</f>
        <v>100</v>
      </c>
      <c r="K1540" s="105">
        <f>D1540/F1540*100</f>
        <v>87.5</v>
      </c>
      <c r="L1540" s="105">
        <f>E1540/G1540*100</f>
        <v>105.55555555555556</v>
      </c>
      <c r="M1540" s="47" t="s">
        <v>832</v>
      </c>
    </row>
    <row r="1541" spans="1:13" s="89" customFormat="1" x14ac:dyDescent="0.2">
      <c r="A1541" s="47" t="s">
        <v>565</v>
      </c>
      <c r="B1541" s="111">
        <v>33</v>
      </c>
      <c r="C1541" s="111">
        <v>1605</v>
      </c>
      <c r="D1541" s="111">
        <v>29</v>
      </c>
      <c r="E1541" s="111">
        <v>1634</v>
      </c>
      <c r="F1541" s="111">
        <v>9</v>
      </c>
      <c r="G1541" s="111">
        <v>403</v>
      </c>
      <c r="H1541" s="112">
        <f>D1541/D1539*100</f>
        <v>80.555555555555557</v>
      </c>
      <c r="I1541" s="112">
        <f>E1541/E1539*100</f>
        <v>96.629213483146074</v>
      </c>
      <c r="J1541" s="105">
        <f>D1541/B1541*100</f>
        <v>87.878787878787875</v>
      </c>
      <c r="K1541" s="106">
        <f>D1541/F1541</f>
        <v>3.2222222222222223</v>
      </c>
      <c r="L1541" s="106">
        <f>E1541/G1541</f>
        <v>4.0545905707196033</v>
      </c>
      <c r="M1541" s="47" t="s">
        <v>565</v>
      </c>
    </row>
    <row r="1542" spans="1:13" s="89" customFormat="1" x14ac:dyDescent="0.2">
      <c r="A1542" s="43" t="s">
        <v>559</v>
      </c>
      <c r="B1542" s="111">
        <v>40</v>
      </c>
      <c r="C1542" s="111">
        <v>1656</v>
      </c>
      <c r="D1542" s="111">
        <v>36</v>
      </c>
      <c r="E1542" s="111">
        <v>1691</v>
      </c>
      <c r="F1542" s="111">
        <v>17</v>
      </c>
      <c r="G1542" s="111">
        <v>457</v>
      </c>
      <c r="H1542" s="112">
        <f>H1543+H1544</f>
        <v>99.999999999999986</v>
      </c>
      <c r="I1542" s="112">
        <f>I1543+I1544</f>
        <v>100</v>
      </c>
      <c r="J1542" s="105">
        <f>D1542/B1542*100</f>
        <v>90</v>
      </c>
      <c r="K1542" s="106">
        <f>D1542/F1542</f>
        <v>2.1176470588235294</v>
      </c>
      <c r="L1542" s="106">
        <f>E1542/G1542</f>
        <v>3.7002188183807441</v>
      </c>
      <c r="M1542" s="43" t="s">
        <v>560</v>
      </c>
    </row>
    <row r="1543" spans="1:13" s="89" customFormat="1" x14ac:dyDescent="0.2">
      <c r="A1543" s="47" t="s">
        <v>566</v>
      </c>
      <c r="B1543" s="111">
        <v>0</v>
      </c>
      <c r="C1543" s="111">
        <v>2</v>
      </c>
      <c r="D1543" s="111">
        <v>1</v>
      </c>
      <c r="E1543" s="111">
        <v>3</v>
      </c>
      <c r="F1543" s="111">
        <v>1</v>
      </c>
      <c r="G1543" s="111">
        <v>2</v>
      </c>
      <c r="H1543" s="112">
        <f>D1543/D1542*100</f>
        <v>2.7777777777777777</v>
      </c>
      <c r="I1543" s="112">
        <f>E1543/E1542*100</f>
        <v>0.17740981667652278</v>
      </c>
      <c r="J1543" s="105">
        <v>0</v>
      </c>
      <c r="K1543" s="105">
        <f>D1543/F1543*100</f>
        <v>100</v>
      </c>
      <c r="L1543" s="105">
        <f>E1543/G1543*100</f>
        <v>150</v>
      </c>
      <c r="M1543" s="47" t="s">
        <v>566</v>
      </c>
    </row>
    <row r="1544" spans="1:13" s="89" customFormat="1" x14ac:dyDescent="0.2">
      <c r="A1544" s="47" t="s">
        <v>567</v>
      </c>
      <c r="B1544" s="111">
        <v>40</v>
      </c>
      <c r="C1544" s="111">
        <v>1654</v>
      </c>
      <c r="D1544" s="111">
        <v>35</v>
      </c>
      <c r="E1544" s="111">
        <v>1688</v>
      </c>
      <c r="F1544" s="111">
        <v>16</v>
      </c>
      <c r="G1544" s="111">
        <v>455</v>
      </c>
      <c r="H1544" s="112">
        <f>D1544/D1542*100</f>
        <v>97.222222222222214</v>
      </c>
      <c r="I1544" s="112">
        <f>E1544/E1542*100</f>
        <v>99.822590183323484</v>
      </c>
      <c r="J1544" s="105">
        <f>D1544/B1544*100</f>
        <v>87.5</v>
      </c>
      <c r="K1544" s="106">
        <f>D1544/F1544</f>
        <v>2.1875</v>
      </c>
      <c r="L1544" s="106">
        <f>E1544/G1544</f>
        <v>3.70989010989011</v>
      </c>
      <c r="M1544" s="47" t="s">
        <v>833</v>
      </c>
    </row>
    <row r="1545" spans="1:13" s="89" customFormat="1" ht="33.75" x14ac:dyDescent="0.2">
      <c r="A1545" s="42" t="s">
        <v>781</v>
      </c>
      <c r="B1545" s="111"/>
      <c r="C1545" s="111"/>
      <c r="D1545" s="111"/>
      <c r="E1545" s="111"/>
      <c r="F1545" s="111"/>
      <c r="G1545" s="111"/>
      <c r="H1545" s="113"/>
      <c r="I1545" s="113"/>
      <c r="J1545" s="113"/>
      <c r="K1545" s="113"/>
      <c r="L1545" s="113"/>
      <c r="M1545" s="42" t="s">
        <v>1048</v>
      </c>
    </row>
    <row r="1546" spans="1:13" s="89" customFormat="1" x14ac:dyDescent="0.2">
      <c r="A1546" s="43" t="s">
        <v>557</v>
      </c>
      <c r="B1546" s="111">
        <v>191742</v>
      </c>
      <c r="C1546" s="111">
        <v>2013803.2</v>
      </c>
      <c r="D1546" s="111">
        <v>231473</v>
      </c>
      <c r="E1546" s="111">
        <v>2245275.2000000002</v>
      </c>
      <c r="F1546" s="111">
        <v>204500.1</v>
      </c>
      <c r="G1546" s="111">
        <v>1999220.2</v>
      </c>
      <c r="H1546" s="112">
        <f>H1547+H1548</f>
        <v>100</v>
      </c>
      <c r="I1546" s="112">
        <f>I1547+I1548</f>
        <v>100</v>
      </c>
      <c r="J1546" s="105">
        <f t="shared" ref="J1546:J1551" si="279">D1546/B1546*100</f>
        <v>120.72107310865643</v>
      </c>
      <c r="K1546" s="105">
        <f t="shared" ref="K1546:L1549" si="280">D1546/F1546*100</f>
        <v>113.18967570187006</v>
      </c>
      <c r="L1546" s="105">
        <f t="shared" si="280"/>
        <v>112.30754871324331</v>
      </c>
      <c r="M1546" s="43" t="s">
        <v>558</v>
      </c>
    </row>
    <row r="1547" spans="1:13" s="89" customFormat="1" x14ac:dyDescent="0.2">
      <c r="A1547" s="47" t="s">
        <v>564</v>
      </c>
      <c r="B1547" s="111">
        <v>1903</v>
      </c>
      <c r="C1547" s="111">
        <v>15244</v>
      </c>
      <c r="D1547" s="111">
        <v>1937</v>
      </c>
      <c r="E1547" s="111">
        <v>17180</v>
      </c>
      <c r="F1547" s="111">
        <v>1055</v>
      </c>
      <c r="G1547" s="111">
        <v>12802</v>
      </c>
      <c r="H1547" s="112">
        <f>D1547/D1546*100</f>
        <v>0.83681466088917489</v>
      </c>
      <c r="I1547" s="112">
        <f>E1547/E1546*100</f>
        <v>0.76516232843083098</v>
      </c>
      <c r="J1547" s="105">
        <f t="shared" si="279"/>
        <v>101.78665265370468</v>
      </c>
      <c r="K1547" s="105">
        <f t="shared" si="280"/>
        <v>183.60189573459715</v>
      </c>
      <c r="L1547" s="105">
        <f t="shared" si="280"/>
        <v>134.19778159662553</v>
      </c>
      <c r="M1547" s="47" t="s">
        <v>832</v>
      </c>
    </row>
    <row r="1548" spans="1:13" s="89" customFormat="1" x14ac:dyDescent="0.2">
      <c r="A1548" s="47" t="s">
        <v>565</v>
      </c>
      <c r="B1548" s="111">
        <v>189839</v>
      </c>
      <c r="C1548" s="111">
        <v>1998559.2</v>
      </c>
      <c r="D1548" s="111">
        <v>229536</v>
      </c>
      <c r="E1548" s="111">
        <v>2228095.2000000002</v>
      </c>
      <c r="F1548" s="111">
        <v>203445.1</v>
      </c>
      <c r="G1548" s="111">
        <v>1986418.2</v>
      </c>
      <c r="H1548" s="112">
        <f>D1548/D1546*100</f>
        <v>99.163185339110825</v>
      </c>
      <c r="I1548" s="112">
        <f>E1548/E1546*100</f>
        <v>99.234837671569167</v>
      </c>
      <c r="J1548" s="105">
        <f t="shared" si="279"/>
        <v>120.91087711165778</v>
      </c>
      <c r="K1548" s="105">
        <f t="shared" si="280"/>
        <v>112.82454087122275</v>
      </c>
      <c r="L1548" s="105">
        <f t="shared" si="280"/>
        <v>112.16647128988248</v>
      </c>
      <c r="M1548" s="47" t="s">
        <v>565</v>
      </c>
    </row>
    <row r="1549" spans="1:13" s="89" customFormat="1" x14ac:dyDescent="0.2">
      <c r="A1549" s="43" t="s">
        <v>559</v>
      </c>
      <c r="B1549" s="111">
        <v>191742</v>
      </c>
      <c r="C1549" s="111">
        <v>2013803.2</v>
      </c>
      <c r="D1549" s="111">
        <v>231473</v>
      </c>
      <c r="E1549" s="111">
        <v>2245275.2000000002</v>
      </c>
      <c r="F1549" s="111">
        <v>204500.1</v>
      </c>
      <c r="G1549" s="111">
        <v>1999220.2</v>
      </c>
      <c r="H1549" s="112">
        <f>H1550+H1551</f>
        <v>100</v>
      </c>
      <c r="I1549" s="112">
        <f>I1550+I1551</f>
        <v>100</v>
      </c>
      <c r="J1549" s="105">
        <f t="shared" si="279"/>
        <v>120.72107310865643</v>
      </c>
      <c r="K1549" s="105">
        <f t="shared" si="280"/>
        <v>113.18967570187006</v>
      </c>
      <c r="L1549" s="105">
        <f t="shared" si="280"/>
        <v>112.30754871324331</v>
      </c>
      <c r="M1549" s="43" t="s">
        <v>560</v>
      </c>
    </row>
    <row r="1550" spans="1:13" s="89" customFormat="1" x14ac:dyDescent="0.2">
      <c r="A1550" s="47" t="s">
        <v>566</v>
      </c>
      <c r="B1550" s="111">
        <v>8921</v>
      </c>
      <c r="C1550" s="111">
        <v>61580</v>
      </c>
      <c r="D1550" s="111">
        <v>4045</v>
      </c>
      <c r="E1550" s="111">
        <v>65625</v>
      </c>
      <c r="F1550" s="111">
        <v>934</v>
      </c>
      <c r="G1550" s="111">
        <v>87630</v>
      </c>
      <c r="H1550" s="112">
        <f>D1550/D1549*100</f>
        <v>1.747504028547606</v>
      </c>
      <c r="I1550" s="112">
        <f>E1550/E1549*100</f>
        <v>2.9228042958831946</v>
      </c>
      <c r="J1550" s="105">
        <f t="shared" si="279"/>
        <v>45.342450397937448</v>
      </c>
      <c r="K1550" s="106">
        <f>D1550/F1550</f>
        <v>4.3308351177730193</v>
      </c>
      <c r="L1550" s="105">
        <f>E1550/G1550*100</f>
        <v>74.888736733995216</v>
      </c>
      <c r="M1550" s="47" t="s">
        <v>566</v>
      </c>
    </row>
    <row r="1551" spans="1:13" s="89" customFormat="1" x14ac:dyDescent="0.2">
      <c r="A1551" s="47" t="s">
        <v>567</v>
      </c>
      <c r="B1551" s="111">
        <v>182821</v>
      </c>
      <c r="C1551" s="111">
        <v>1952223.2</v>
      </c>
      <c r="D1551" s="111">
        <v>227428</v>
      </c>
      <c r="E1551" s="111">
        <v>2179650.2000000002</v>
      </c>
      <c r="F1551" s="111">
        <v>203566.1</v>
      </c>
      <c r="G1551" s="111">
        <v>1911590.2</v>
      </c>
      <c r="H1551" s="112">
        <f>D1551/D1549*100</f>
        <v>98.25249597145239</v>
      </c>
      <c r="I1551" s="112">
        <f>E1551/E1549*100</f>
        <v>97.077195704116804</v>
      </c>
      <c r="J1551" s="105">
        <f t="shared" si="279"/>
        <v>124.39927579435623</v>
      </c>
      <c r="K1551" s="105">
        <f>D1551/F1551*100</f>
        <v>111.72194191469012</v>
      </c>
      <c r="L1551" s="105">
        <f>E1551/G1551*100</f>
        <v>114.02288000848719</v>
      </c>
      <c r="M1551" s="47" t="s">
        <v>833</v>
      </c>
    </row>
    <row r="1552" spans="1:13" s="89" customFormat="1" x14ac:dyDescent="0.2">
      <c r="A1552" s="42" t="s">
        <v>782</v>
      </c>
      <c r="B1552" s="111"/>
      <c r="C1552" s="111"/>
      <c r="D1552" s="111"/>
      <c r="E1552" s="111"/>
      <c r="F1552" s="111"/>
      <c r="G1552" s="111"/>
      <c r="H1552" s="113"/>
      <c r="I1552" s="113"/>
      <c r="J1552" s="113"/>
      <c r="K1552" s="113"/>
      <c r="L1552" s="113"/>
      <c r="M1552" s="42" t="s">
        <v>1049</v>
      </c>
    </row>
    <row r="1553" spans="1:13" s="89" customFormat="1" x14ac:dyDescent="0.2">
      <c r="A1553" s="43" t="s">
        <v>557</v>
      </c>
      <c r="B1553" s="111">
        <v>35839</v>
      </c>
      <c r="C1553" s="111">
        <v>183290</v>
      </c>
      <c r="D1553" s="111">
        <v>33976</v>
      </c>
      <c r="E1553" s="111">
        <v>217265</v>
      </c>
      <c r="F1553" s="111">
        <v>46436</v>
      </c>
      <c r="G1553" s="111">
        <v>610634</v>
      </c>
      <c r="H1553" s="112">
        <f>H1554+H1555</f>
        <v>100</v>
      </c>
      <c r="I1553" s="112">
        <f>I1554+I1555</f>
        <v>100</v>
      </c>
      <c r="J1553" s="105">
        <f>D1553/B1553*100</f>
        <v>94.801752281034624</v>
      </c>
      <c r="K1553" s="105">
        <f t="shared" ref="K1553:L1556" si="281">D1553/F1553*100</f>
        <v>73.167370143853901</v>
      </c>
      <c r="L1553" s="105">
        <f t="shared" si="281"/>
        <v>35.580233003730548</v>
      </c>
      <c r="M1553" s="43" t="s">
        <v>558</v>
      </c>
    </row>
    <row r="1554" spans="1:13" s="89" customFormat="1" x14ac:dyDescent="0.2">
      <c r="A1554" s="47" t="s">
        <v>564</v>
      </c>
      <c r="B1554" s="111">
        <v>81</v>
      </c>
      <c r="C1554" s="111">
        <v>474</v>
      </c>
      <c r="D1554" s="111">
        <v>66</v>
      </c>
      <c r="E1554" s="111">
        <v>539</v>
      </c>
      <c r="F1554" s="111">
        <v>251</v>
      </c>
      <c r="G1554" s="111">
        <v>1298</v>
      </c>
      <c r="H1554" s="112">
        <f>D1554/D1553*100</f>
        <v>0.19425476807157996</v>
      </c>
      <c r="I1554" s="112">
        <f>E1554/E1553*100</f>
        <v>0.24808413688352932</v>
      </c>
      <c r="J1554" s="105">
        <f>D1554/B1554*100</f>
        <v>81.481481481481481</v>
      </c>
      <c r="K1554" s="105">
        <f t="shared" si="281"/>
        <v>26.294820717131472</v>
      </c>
      <c r="L1554" s="105">
        <f t="shared" si="281"/>
        <v>41.525423728813557</v>
      </c>
      <c r="M1554" s="47" t="s">
        <v>832</v>
      </c>
    </row>
    <row r="1555" spans="1:13" s="89" customFormat="1" x14ac:dyDescent="0.2">
      <c r="A1555" s="47" t="s">
        <v>565</v>
      </c>
      <c r="B1555" s="111">
        <v>35758</v>
      </c>
      <c r="C1555" s="111">
        <v>182816</v>
      </c>
      <c r="D1555" s="111">
        <v>33910</v>
      </c>
      <c r="E1555" s="111">
        <v>216726</v>
      </c>
      <c r="F1555" s="111">
        <v>46185</v>
      </c>
      <c r="G1555" s="111">
        <v>609336</v>
      </c>
      <c r="H1555" s="112">
        <f>D1555/D1553*100</f>
        <v>99.805745231928427</v>
      </c>
      <c r="I1555" s="112">
        <f>E1555/E1553*100</f>
        <v>99.751915863116466</v>
      </c>
      <c r="J1555" s="105">
        <f>D1555/B1555*100</f>
        <v>94.831925722915159</v>
      </c>
      <c r="K1555" s="105">
        <f t="shared" si="281"/>
        <v>73.422106744614055</v>
      </c>
      <c r="L1555" s="105">
        <f t="shared" si="281"/>
        <v>35.567568632084765</v>
      </c>
      <c r="M1555" s="47" t="s">
        <v>565</v>
      </c>
    </row>
    <row r="1556" spans="1:13" s="89" customFormat="1" x14ac:dyDescent="0.2">
      <c r="A1556" s="43" t="s">
        <v>559</v>
      </c>
      <c r="B1556" s="111">
        <v>35839</v>
      </c>
      <c r="C1556" s="111">
        <v>183290</v>
      </c>
      <c r="D1556" s="111">
        <v>33976</v>
      </c>
      <c r="E1556" s="111">
        <v>217265</v>
      </c>
      <c r="F1556" s="111">
        <v>46436</v>
      </c>
      <c r="G1556" s="111">
        <v>610634</v>
      </c>
      <c r="H1556" s="112">
        <f>H1557+H1558</f>
        <v>99.999999999999986</v>
      </c>
      <c r="I1556" s="112">
        <f>I1557+I1558</f>
        <v>100.00000000000001</v>
      </c>
      <c r="J1556" s="105">
        <f>D1556/B1556*100</f>
        <v>94.801752281034624</v>
      </c>
      <c r="K1556" s="105">
        <f t="shared" si="281"/>
        <v>73.167370143853901</v>
      </c>
      <c r="L1556" s="105">
        <f t="shared" si="281"/>
        <v>35.580233003730548</v>
      </c>
      <c r="M1556" s="43" t="s">
        <v>560</v>
      </c>
    </row>
    <row r="1557" spans="1:13" s="89" customFormat="1" x14ac:dyDescent="0.2">
      <c r="A1557" s="47" t="s">
        <v>566</v>
      </c>
      <c r="B1557" s="111">
        <v>4</v>
      </c>
      <c r="C1557" s="111">
        <v>243</v>
      </c>
      <c r="D1557" s="111">
        <v>27</v>
      </c>
      <c r="E1557" s="111">
        <v>270</v>
      </c>
      <c r="F1557" s="111">
        <v>5</v>
      </c>
      <c r="G1557" s="111">
        <v>334</v>
      </c>
      <c r="H1557" s="112">
        <f>D1557/D1556*100</f>
        <v>7.9467859665646345E-2</v>
      </c>
      <c r="I1557" s="112">
        <f>E1557/E1556*100</f>
        <v>0.12427220214944884</v>
      </c>
      <c r="J1557" s="106"/>
      <c r="K1557" s="106"/>
      <c r="L1557" s="105">
        <f>E1557/G1557*100</f>
        <v>80.838323353293418</v>
      </c>
      <c r="M1557" s="47" t="s">
        <v>566</v>
      </c>
    </row>
    <row r="1558" spans="1:13" s="89" customFormat="1" x14ac:dyDescent="0.2">
      <c r="A1558" s="47" t="s">
        <v>567</v>
      </c>
      <c r="B1558" s="111">
        <v>35835</v>
      </c>
      <c r="C1558" s="111">
        <v>183047</v>
      </c>
      <c r="D1558" s="111">
        <v>33949</v>
      </c>
      <c r="E1558" s="111">
        <v>216995</v>
      </c>
      <c r="F1558" s="111">
        <v>46431</v>
      </c>
      <c r="G1558" s="111">
        <v>610300</v>
      </c>
      <c r="H1558" s="112">
        <f>D1558/D1556*100</f>
        <v>99.920532140334345</v>
      </c>
      <c r="I1558" s="112">
        <f>E1558/E1556*100</f>
        <v>99.875727797850558</v>
      </c>
      <c r="J1558" s="105">
        <f>D1558/B1558*100</f>
        <v>94.736988977256871</v>
      </c>
      <c r="K1558" s="105">
        <f>D1558/F1558*100</f>
        <v>73.11709849023282</v>
      </c>
      <c r="L1558" s="105">
        <f>E1558/G1558*100</f>
        <v>35.555464525643124</v>
      </c>
      <c r="M1558" s="47" t="s">
        <v>833</v>
      </c>
    </row>
    <row r="1559" spans="1:13" s="89" customFormat="1" ht="33.75" x14ac:dyDescent="0.2">
      <c r="A1559" s="42" t="s">
        <v>783</v>
      </c>
      <c r="B1559" s="111"/>
      <c r="C1559" s="111"/>
      <c r="D1559" s="111"/>
      <c r="E1559" s="111"/>
      <c r="F1559" s="111"/>
      <c r="G1559" s="111"/>
      <c r="H1559" s="113"/>
      <c r="I1559" s="113"/>
      <c r="J1559" s="113"/>
      <c r="K1559" s="113"/>
      <c r="L1559" s="113"/>
      <c r="M1559" s="42" t="s">
        <v>1050</v>
      </c>
    </row>
    <row r="1560" spans="1:13" s="89" customFormat="1" x14ac:dyDescent="0.2">
      <c r="A1560" s="43" t="s">
        <v>557</v>
      </c>
      <c r="B1560" s="111">
        <v>1120</v>
      </c>
      <c r="C1560" s="111">
        <v>7750</v>
      </c>
      <c r="D1560" s="111">
        <v>850</v>
      </c>
      <c r="E1560" s="111">
        <v>8600</v>
      </c>
      <c r="F1560" s="111">
        <v>1610</v>
      </c>
      <c r="G1560" s="111">
        <v>11715</v>
      </c>
      <c r="H1560" s="112">
        <f>H1561+H1562</f>
        <v>100</v>
      </c>
      <c r="I1560" s="112">
        <f>I1561+I1562</f>
        <v>100</v>
      </c>
      <c r="J1560" s="105">
        <f t="shared" ref="J1560:J1565" si="282">D1560/B1560*100</f>
        <v>75.892857142857139</v>
      </c>
      <c r="K1560" s="105">
        <f t="shared" ref="K1560:L1563" si="283">D1560/F1560*100</f>
        <v>52.795031055900623</v>
      </c>
      <c r="L1560" s="105">
        <f t="shared" si="283"/>
        <v>73.410157917200166</v>
      </c>
      <c r="M1560" s="43" t="s">
        <v>558</v>
      </c>
    </row>
    <row r="1561" spans="1:13" s="89" customFormat="1" x14ac:dyDescent="0.2">
      <c r="A1561" s="47" t="s">
        <v>564</v>
      </c>
      <c r="B1561" s="111">
        <v>423</v>
      </c>
      <c r="C1561" s="111">
        <v>2821</v>
      </c>
      <c r="D1561" s="111">
        <v>395</v>
      </c>
      <c r="E1561" s="111">
        <v>3216</v>
      </c>
      <c r="F1561" s="111">
        <v>581</v>
      </c>
      <c r="G1561" s="111">
        <v>4018</v>
      </c>
      <c r="H1561" s="112">
        <f>D1561/D1560*100</f>
        <v>46.470588235294116</v>
      </c>
      <c r="I1561" s="112">
        <f>E1561/E1560*100</f>
        <v>37.395348837209305</v>
      </c>
      <c r="J1561" s="105">
        <f t="shared" si="282"/>
        <v>93.380614657210401</v>
      </c>
      <c r="K1561" s="105">
        <f t="shared" si="283"/>
        <v>67.986230636833042</v>
      </c>
      <c r="L1561" s="105">
        <f t="shared" si="283"/>
        <v>80.039820806371324</v>
      </c>
      <c r="M1561" s="47" t="s">
        <v>832</v>
      </c>
    </row>
    <row r="1562" spans="1:13" s="89" customFormat="1" x14ac:dyDescent="0.2">
      <c r="A1562" s="47" t="s">
        <v>565</v>
      </c>
      <c r="B1562" s="111">
        <v>697</v>
      </c>
      <c r="C1562" s="111">
        <v>4929</v>
      </c>
      <c r="D1562" s="111">
        <v>455</v>
      </c>
      <c r="E1562" s="111">
        <v>5384</v>
      </c>
      <c r="F1562" s="111">
        <v>1029</v>
      </c>
      <c r="G1562" s="111">
        <v>7697</v>
      </c>
      <c r="H1562" s="112">
        <f>D1562/D1560*100</f>
        <v>53.529411764705884</v>
      </c>
      <c r="I1562" s="112">
        <f>E1562/E1560*100</f>
        <v>62.604651162790702</v>
      </c>
      <c r="J1562" s="105">
        <f t="shared" si="282"/>
        <v>65.279770444763273</v>
      </c>
      <c r="K1562" s="105">
        <f t="shared" si="283"/>
        <v>44.217687074829932</v>
      </c>
      <c r="L1562" s="105">
        <f t="shared" si="283"/>
        <v>69.949330908146038</v>
      </c>
      <c r="M1562" s="47" t="s">
        <v>565</v>
      </c>
    </row>
    <row r="1563" spans="1:13" s="89" customFormat="1" x14ac:dyDescent="0.2">
      <c r="A1563" s="43" t="s">
        <v>559</v>
      </c>
      <c r="B1563" s="111">
        <v>1120</v>
      </c>
      <c r="C1563" s="111">
        <v>7750</v>
      </c>
      <c r="D1563" s="111">
        <v>850</v>
      </c>
      <c r="E1563" s="111">
        <v>8600</v>
      </c>
      <c r="F1563" s="111">
        <v>1610</v>
      </c>
      <c r="G1563" s="111">
        <v>11715</v>
      </c>
      <c r="H1563" s="112">
        <f>H1564+H1565</f>
        <v>99.999999999999986</v>
      </c>
      <c r="I1563" s="112">
        <f>I1564+I1565</f>
        <v>100</v>
      </c>
      <c r="J1563" s="105">
        <f t="shared" si="282"/>
        <v>75.892857142857139</v>
      </c>
      <c r="K1563" s="105">
        <f t="shared" si="283"/>
        <v>52.795031055900623</v>
      </c>
      <c r="L1563" s="105">
        <f t="shared" si="283"/>
        <v>73.410157917200166</v>
      </c>
      <c r="M1563" s="43" t="s">
        <v>560</v>
      </c>
    </row>
    <row r="1564" spans="1:13" s="89" customFormat="1" x14ac:dyDescent="0.2">
      <c r="A1564" s="47" t="s">
        <v>566</v>
      </c>
      <c r="B1564" s="111">
        <v>36</v>
      </c>
      <c r="C1564" s="111">
        <v>178</v>
      </c>
      <c r="D1564" s="111">
        <v>40</v>
      </c>
      <c r="E1564" s="111">
        <v>218</v>
      </c>
      <c r="F1564" s="111">
        <v>3</v>
      </c>
      <c r="G1564" s="111">
        <v>59</v>
      </c>
      <c r="H1564" s="112">
        <f>D1564/D1563*100</f>
        <v>4.7058823529411766</v>
      </c>
      <c r="I1564" s="112">
        <f>E1564/E1563*100</f>
        <v>2.5348837209302326</v>
      </c>
      <c r="J1564" s="105">
        <f t="shared" si="282"/>
        <v>111.11111111111111</v>
      </c>
      <c r="K1564" s="106"/>
      <c r="L1564" s="106">
        <f>E1564/G1564</f>
        <v>3.6949152542372881</v>
      </c>
      <c r="M1564" s="47" t="s">
        <v>566</v>
      </c>
    </row>
    <row r="1565" spans="1:13" s="89" customFormat="1" x14ac:dyDescent="0.2">
      <c r="A1565" s="47" t="s">
        <v>567</v>
      </c>
      <c r="B1565" s="111">
        <v>1084</v>
      </c>
      <c r="C1565" s="111">
        <v>7572</v>
      </c>
      <c r="D1565" s="111">
        <v>810</v>
      </c>
      <c r="E1565" s="111">
        <v>8382</v>
      </c>
      <c r="F1565" s="111">
        <v>1607</v>
      </c>
      <c r="G1565" s="111">
        <v>11656</v>
      </c>
      <c r="H1565" s="112">
        <f>D1565/D1563*100</f>
        <v>95.294117647058812</v>
      </c>
      <c r="I1565" s="112">
        <f>E1565/E1563*100</f>
        <v>97.465116279069761</v>
      </c>
      <c r="J1565" s="105">
        <f t="shared" si="282"/>
        <v>74.723247232472318</v>
      </c>
      <c r="K1565" s="105">
        <f>D1565/F1565*100</f>
        <v>50.404480398257625</v>
      </c>
      <c r="L1565" s="105">
        <f>E1565/G1565*100</f>
        <v>71.911461908030191</v>
      </c>
      <c r="M1565" s="47" t="s">
        <v>833</v>
      </c>
    </row>
    <row r="1566" spans="1:13" s="89" customFormat="1" x14ac:dyDescent="0.2">
      <c r="A1566" s="42" t="s">
        <v>784</v>
      </c>
      <c r="B1566" s="111"/>
      <c r="C1566" s="111"/>
      <c r="D1566" s="111"/>
      <c r="E1566" s="111"/>
      <c r="F1566" s="111"/>
      <c r="G1566" s="111"/>
      <c r="H1566" s="113"/>
      <c r="I1566" s="113"/>
      <c r="J1566" s="113"/>
      <c r="K1566" s="113"/>
      <c r="L1566" s="113"/>
      <c r="M1566" s="42" t="s">
        <v>1051</v>
      </c>
    </row>
    <row r="1567" spans="1:13" s="89" customFormat="1" x14ac:dyDescent="0.2">
      <c r="A1567" s="43" t="s">
        <v>557</v>
      </c>
      <c r="B1567" s="111">
        <v>287</v>
      </c>
      <c r="C1567" s="111">
        <v>2495</v>
      </c>
      <c r="D1567" s="111">
        <v>281</v>
      </c>
      <c r="E1567" s="111">
        <v>2778</v>
      </c>
      <c r="F1567" s="111">
        <v>722</v>
      </c>
      <c r="G1567" s="111">
        <v>8240</v>
      </c>
      <c r="H1567" s="112">
        <f>H1568+H1569</f>
        <v>99.999999999999986</v>
      </c>
      <c r="I1567" s="112">
        <f>I1568+I1569</f>
        <v>100</v>
      </c>
      <c r="J1567" s="105">
        <f>D1567/B1567*100</f>
        <v>97.909407665505228</v>
      </c>
      <c r="K1567" s="105">
        <f t="shared" ref="K1567:L1570" si="284">D1567/F1567*100</f>
        <v>38.9196675900277</v>
      </c>
      <c r="L1567" s="105">
        <f t="shared" si="284"/>
        <v>33.713592233009706</v>
      </c>
      <c r="M1567" s="43" t="s">
        <v>558</v>
      </c>
    </row>
    <row r="1568" spans="1:13" s="89" customFormat="1" x14ac:dyDescent="0.2">
      <c r="A1568" s="47" t="s">
        <v>564</v>
      </c>
      <c r="B1568" s="111">
        <v>45</v>
      </c>
      <c r="C1568" s="111">
        <v>145</v>
      </c>
      <c r="D1568" s="111">
        <v>25</v>
      </c>
      <c r="E1568" s="111">
        <v>172</v>
      </c>
      <c r="F1568" s="111">
        <v>13</v>
      </c>
      <c r="G1568" s="111">
        <v>159</v>
      </c>
      <c r="H1568" s="112">
        <f>D1568/D1567*100</f>
        <v>8.8967971530249113</v>
      </c>
      <c r="I1568" s="112">
        <f>E1568/E1567*100</f>
        <v>6.1915046796256297</v>
      </c>
      <c r="J1568" s="105">
        <f>D1568/B1568*100</f>
        <v>55.555555555555557</v>
      </c>
      <c r="K1568" s="105">
        <f t="shared" si="284"/>
        <v>192.30769230769232</v>
      </c>
      <c r="L1568" s="105">
        <f t="shared" si="284"/>
        <v>108.17610062893081</v>
      </c>
      <c r="M1568" s="47" t="s">
        <v>832</v>
      </c>
    </row>
    <row r="1569" spans="1:13" s="89" customFormat="1" x14ac:dyDescent="0.2">
      <c r="A1569" s="47" t="s">
        <v>565</v>
      </c>
      <c r="B1569" s="111">
        <v>242</v>
      </c>
      <c r="C1569" s="111">
        <v>2350</v>
      </c>
      <c r="D1569" s="111">
        <v>256</v>
      </c>
      <c r="E1569" s="111">
        <v>2606</v>
      </c>
      <c r="F1569" s="111">
        <v>709</v>
      </c>
      <c r="G1569" s="111">
        <v>8081</v>
      </c>
      <c r="H1569" s="112">
        <f>D1569/D1567*100</f>
        <v>91.10320284697508</v>
      </c>
      <c r="I1569" s="112">
        <f>E1569/E1567*100</f>
        <v>93.808495320374377</v>
      </c>
      <c r="J1569" s="105">
        <f>D1569/B1569*100</f>
        <v>105.78512396694215</v>
      </c>
      <c r="K1569" s="105">
        <f t="shared" si="284"/>
        <v>36.10719322990127</v>
      </c>
      <c r="L1569" s="105">
        <f t="shared" si="284"/>
        <v>32.248484098502658</v>
      </c>
      <c r="M1569" s="47" t="s">
        <v>565</v>
      </c>
    </row>
    <row r="1570" spans="1:13" s="89" customFormat="1" x14ac:dyDescent="0.2">
      <c r="A1570" s="43" t="s">
        <v>559</v>
      </c>
      <c r="B1570" s="111">
        <v>287</v>
      </c>
      <c r="C1570" s="111">
        <v>2495</v>
      </c>
      <c r="D1570" s="111">
        <v>281</v>
      </c>
      <c r="E1570" s="111">
        <v>2778</v>
      </c>
      <c r="F1570" s="111">
        <v>722</v>
      </c>
      <c r="G1570" s="111">
        <v>8240</v>
      </c>
      <c r="H1570" s="112">
        <f>H1571+H1572</f>
        <v>100</v>
      </c>
      <c r="I1570" s="112">
        <f>I1571+I1572</f>
        <v>100</v>
      </c>
      <c r="J1570" s="105">
        <f>D1570/B1570*100</f>
        <v>97.909407665505228</v>
      </c>
      <c r="K1570" s="105">
        <f t="shared" si="284"/>
        <v>38.9196675900277</v>
      </c>
      <c r="L1570" s="105">
        <f t="shared" si="284"/>
        <v>33.713592233009706</v>
      </c>
      <c r="M1570" s="43" t="s">
        <v>560</v>
      </c>
    </row>
    <row r="1571" spans="1:13" s="89" customFormat="1" x14ac:dyDescent="0.2">
      <c r="A1571" s="47" t="s">
        <v>566</v>
      </c>
      <c r="B1571" s="111">
        <v>0</v>
      </c>
      <c r="C1571" s="111">
        <v>0</v>
      </c>
      <c r="D1571" s="111">
        <v>0</v>
      </c>
      <c r="E1571" s="111">
        <v>0</v>
      </c>
      <c r="F1571" s="111">
        <v>0</v>
      </c>
      <c r="G1571" s="111">
        <v>8</v>
      </c>
      <c r="H1571" s="112">
        <f>D1571/D1570*100</f>
        <v>0</v>
      </c>
      <c r="I1571" s="112">
        <f>E1571/E1570*100</f>
        <v>0</v>
      </c>
      <c r="J1571" s="105">
        <v>0</v>
      </c>
      <c r="K1571" s="105">
        <v>0</v>
      </c>
      <c r="L1571" s="105">
        <f>E1571/G1571*100</f>
        <v>0</v>
      </c>
      <c r="M1571" s="47" t="s">
        <v>566</v>
      </c>
    </row>
    <row r="1572" spans="1:13" s="89" customFormat="1" x14ac:dyDescent="0.2">
      <c r="A1572" s="47" t="s">
        <v>567</v>
      </c>
      <c r="B1572" s="111">
        <v>287</v>
      </c>
      <c r="C1572" s="111">
        <v>2495</v>
      </c>
      <c r="D1572" s="111">
        <v>281</v>
      </c>
      <c r="E1572" s="111">
        <v>2778</v>
      </c>
      <c r="F1572" s="111">
        <v>722</v>
      </c>
      <c r="G1572" s="111">
        <v>8232</v>
      </c>
      <c r="H1572" s="112">
        <f>D1572/D1570*100</f>
        <v>100</v>
      </c>
      <c r="I1572" s="112">
        <f>E1572/E1570*100</f>
        <v>100</v>
      </c>
      <c r="J1572" s="105">
        <f>D1572/B1572*100</f>
        <v>97.909407665505228</v>
      </c>
      <c r="K1572" s="105">
        <f>D1572/F1572*100</f>
        <v>38.9196675900277</v>
      </c>
      <c r="L1572" s="105">
        <f>E1572/G1572*100</f>
        <v>33.746355685131199</v>
      </c>
      <c r="M1572" s="47" t="s">
        <v>833</v>
      </c>
    </row>
    <row r="1573" spans="1:13" s="89" customFormat="1" ht="22.5" x14ac:dyDescent="0.2">
      <c r="A1573" s="42" t="s">
        <v>785</v>
      </c>
      <c r="B1573" s="111"/>
      <c r="C1573" s="111"/>
      <c r="D1573" s="111"/>
      <c r="E1573" s="111"/>
      <c r="F1573" s="111"/>
      <c r="G1573" s="111"/>
      <c r="H1573" s="113"/>
      <c r="I1573" s="113"/>
      <c r="J1573" s="113"/>
      <c r="K1573" s="113"/>
      <c r="L1573" s="113"/>
      <c r="M1573" s="42" t="s">
        <v>1052</v>
      </c>
    </row>
    <row r="1574" spans="1:13" s="89" customFormat="1" x14ac:dyDescent="0.2">
      <c r="A1574" s="43" t="s">
        <v>557</v>
      </c>
      <c r="B1574" s="111">
        <v>19</v>
      </c>
      <c r="C1574" s="111">
        <v>116</v>
      </c>
      <c r="D1574" s="111">
        <v>18</v>
      </c>
      <c r="E1574" s="111">
        <v>134</v>
      </c>
      <c r="F1574" s="111">
        <v>18</v>
      </c>
      <c r="G1574" s="111">
        <v>133</v>
      </c>
      <c r="H1574" s="112">
        <f>H1575+H1576</f>
        <v>100</v>
      </c>
      <c r="I1574" s="112">
        <f>I1575+I1576</f>
        <v>100</v>
      </c>
      <c r="J1574" s="105">
        <f>D1574/B1574*100</f>
        <v>94.73684210526315</v>
      </c>
      <c r="K1574" s="105">
        <f>D1574/F1574*100</f>
        <v>100</v>
      </c>
      <c r="L1574" s="105">
        <f>E1574/G1574*100</f>
        <v>100.75187969924812</v>
      </c>
      <c r="M1574" s="43" t="s">
        <v>558</v>
      </c>
    </row>
    <row r="1575" spans="1:13" s="89" customFormat="1" x14ac:dyDescent="0.2">
      <c r="A1575" s="47" t="s">
        <v>564</v>
      </c>
      <c r="B1575" s="111">
        <v>0</v>
      </c>
      <c r="C1575" s="111">
        <v>0</v>
      </c>
      <c r="D1575" s="111">
        <v>0</v>
      </c>
      <c r="E1575" s="111">
        <v>0</v>
      </c>
      <c r="F1575" s="111">
        <v>0</v>
      </c>
      <c r="G1575" s="111">
        <v>0</v>
      </c>
      <c r="H1575" s="112">
        <f>D1575/D1574*100</f>
        <v>0</v>
      </c>
      <c r="I1575" s="112">
        <f>E1575/E1574*100</f>
        <v>0</v>
      </c>
      <c r="J1575" s="105">
        <v>0</v>
      </c>
      <c r="K1575" s="105">
        <v>0</v>
      </c>
      <c r="L1575" s="105">
        <v>0</v>
      </c>
      <c r="M1575" s="47" t="s">
        <v>832</v>
      </c>
    </row>
    <row r="1576" spans="1:13" s="89" customFormat="1" x14ac:dyDescent="0.2">
      <c r="A1576" s="47" t="s">
        <v>565</v>
      </c>
      <c r="B1576" s="111">
        <v>19</v>
      </c>
      <c r="C1576" s="111">
        <v>116</v>
      </c>
      <c r="D1576" s="111">
        <v>18</v>
      </c>
      <c r="E1576" s="111">
        <v>134</v>
      </c>
      <c r="F1576" s="111">
        <v>18</v>
      </c>
      <c r="G1576" s="111">
        <v>133</v>
      </c>
      <c r="H1576" s="112">
        <f>D1576/D1574*100</f>
        <v>100</v>
      </c>
      <c r="I1576" s="112">
        <f>E1576/E1574*100</f>
        <v>100</v>
      </c>
      <c r="J1576" s="105">
        <f>D1576/B1576*100</f>
        <v>94.73684210526315</v>
      </c>
      <c r="K1576" s="105">
        <f>D1576/F1576*100</f>
        <v>100</v>
      </c>
      <c r="L1576" s="105">
        <f>E1576/G1576*100</f>
        <v>100.75187969924812</v>
      </c>
      <c r="M1576" s="47" t="s">
        <v>565</v>
      </c>
    </row>
    <row r="1577" spans="1:13" s="89" customFormat="1" x14ac:dyDescent="0.2">
      <c r="A1577" s="43" t="s">
        <v>559</v>
      </c>
      <c r="B1577" s="111">
        <v>19</v>
      </c>
      <c r="C1577" s="111">
        <v>116</v>
      </c>
      <c r="D1577" s="111">
        <v>18</v>
      </c>
      <c r="E1577" s="111">
        <v>134</v>
      </c>
      <c r="F1577" s="111">
        <v>18</v>
      </c>
      <c r="G1577" s="111">
        <v>133</v>
      </c>
      <c r="H1577" s="112">
        <f>H1578+H1579</f>
        <v>100</v>
      </c>
      <c r="I1577" s="112">
        <f>I1578+I1579</f>
        <v>100</v>
      </c>
      <c r="J1577" s="105">
        <f>D1577/B1577*100</f>
        <v>94.73684210526315</v>
      </c>
      <c r="K1577" s="105">
        <f>D1577/F1577*100</f>
        <v>100</v>
      </c>
      <c r="L1577" s="105">
        <f>E1577/G1577*100</f>
        <v>100.75187969924812</v>
      </c>
      <c r="M1577" s="43" t="s">
        <v>560</v>
      </c>
    </row>
    <row r="1578" spans="1:13" s="89" customFormat="1" x14ac:dyDescent="0.2">
      <c r="A1578" s="47" t="s">
        <v>566</v>
      </c>
      <c r="B1578" s="111">
        <v>0</v>
      </c>
      <c r="C1578" s="111">
        <v>2</v>
      </c>
      <c r="D1578" s="111">
        <v>2</v>
      </c>
      <c r="E1578" s="111">
        <v>4</v>
      </c>
      <c r="F1578" s="111">
        <v>0</v>
      </c>
      <c r="G1578" s="111">
        <v>4</v>
      </c>
      <c r="H1578" s="112">
        <f>D1578/D1577*100</f>
        <v>11.111111111111111</v>
      </c>
      <c r="I1578" s="112">
        <f>E1578/E1577*100</f>
        <v>2.9850746268656714</v>
      </c>
      <c r="J1578" s="105">
        <v>0</v>
      </c>
      <c r="K1578" s="105">
        <v>0</v>
      </c>
      <c r="L1578" s="105">
        <f>E1578/G1578*100</f>
        <v>100</v>
      </c>
      <c r="M1578" s="47" t="s">
        <v>566</v>
      </c>
    </row>
    <row r="1579" spans="1:13" s="89" customFormat="1" x14ac:dyDescent="0.2">
      <c r="A1579" s="47" t="s">
        <v>567</v>
      </c>
      <c r="B1579" s="111">
        <v>19</v>
      </c>
      <c r="C1579" s="111">
        <v>114</v>
      </c>
      <c r="D1579" s="111">
        <v>16</v>
      </c>
      <c r="E1579" s="111">
        <v>130</v>
      </c>
      <c r="F1579" s="111">
        <v>18</v>
      </c>
      <c r="G1579" s="111">
        <v>129</v>
      </c>
      <c r="H1579" s="112">
        <f>D1579/D1577*100</f>
        <v>88.888888888888886</v>
      </c>
      <c r="I1579" s="112">
        <f>E1579/E1577*100</f>
        <v>97.014925373134332</v>
      </c>
      <c r="J1579" s="105">
        <f>D1579/B1579*100</f>
        <v>84.210526315789465</v>
      </c>
      <c r="K1579" s="105">
        <f>D1579/F1579*100</f>
        <v>88.888888888888886</v>
      </c>
      <c r="L1579" s="105">
        <f>E1579/G1579*100</f>
        <v>100.77519379844961</v>
      </c>
      <c r="M1579" s="47" t="s">
        <v>833</v>
      </c>
    </row>
    <row r="1580" spans="1:13" s="89" customFormat="1" ht="56.25" x14ac:dyDescent="0.2">
      <c r="A1580" s="42" t="s">
        <v>786</v>
      </c>
      <c r="B1580" s="111"/>
      <c r="C1580" s="111"/>
      <c r="D1580" s="111"/>
      <c r="E1580" s="111"/>
      <c r="F1580" s="111"/>
      <c r="G1580" s="111"/>
      <c r="H1580" s="113"/>
      <c r="I1580" s="113"/>
      <c r="J1580" s="113"/>
      <c r="K1580" s="113"/>
      <c r="L1580" s="113"/>
      <c r="M1580" s="42" t="s">
        <v>1053</v>
      </c>
    </row>
    <row r="1581" spans="1:13" s="89" customFormat="1" x14ac:dyDescent="0.2">
      <c r="A1581" s="43" t="s">
        <v>557</v>
      </c>
      <c r="B1581" s="111">
        <v>53</v>
      </c>
      <c r="C1581" s="111">
        <v>666</v>
      </c>
      <c r="D1581" s="111">
        <v>302</v>
      </c>
      <c r="E1581" s="111">
        <v>968</v>
      </c>
      <c r="F1581" s="111">
        <v>60</v>
      </c>
      <c r="G1581" s="111">
        <v>625</v>
      </c>
      <c r="H1581" s="112">
        <f>H1582+H1583</f>
        <v>100</v>
      </c>
      <c r="I1581" s="112">
        <f>I1582+I1583</f>
        <v>99.999999999999986</v>
      </c>
      <c r="J1581" s="106"/>
      <c r="K1581" s="106"/>
      <c r="L1581" s="105">
        <f>E1581/G1581*100</f>
        <v>154.88</v>
      </c>
      <c r="M1581" s="43" t="s">
        <v>558</v>
      </c>
    </row>
    <row r="1582" spans="1:13" s="89" customFormat="1" x14ac:dyDescent="0.2">
      <c r="A1582" s="47" t="s">
        <v>564</v>
      </c>
      <c r="B1582" s="111">
        <v>0</v>
      </c>
      <c r="C1582" s="111">
        <v>2</v>
      </c>
      <c r="D1582" s="111">
        <v>0</v>
      </c>
      <c r="E1582" s="111">
        <v>2</v>
      </c>
      <c r="F1582" s="111">
        <v>0</v>
      </c>
      <c r="G1582" s="111">
        <v>4</v>
      </c>
      <c r="H1582" s="112">
        <f>D1582/D1581*100</f>
        <v>0</v>
      </c>
      <c r="I1582" s="112">
        <f>E1582/E1581*100</f>
        <v>0.20661157024793389</v>
      </c>
      <c r="J1582" s="105">
        <v>0</v>
      </c>
      <c r="K1582" s="105">
        <v>0</v>
      </c>
      <c r="L1582" s="105">
        <f>E1582/G1582*100</f>
        <v>50</v>
      </c>
      <c r="M1582" s="47" t="s">
        <v>832</v>
      </c>
    </row>
    <row r="1583" spans="1:13" s="89" customFormat="1" x14ac:dyDescent="0.2">
      <c r="A1583" s="47" t="s">
        <v>565</v>
      </c>
      <c r="B1583" s="111">
        <v>53</v>
      </c>
      <c r="C1583" s="111">
        <v>664</v>
      </c>
      <c r="D1583" s="111">
        <v>302</v>
      </c>
      <c r="E1583" s="111">
        <v>966</v>
      </c>
      <c r="F1583" s="111">
        <v>60</v>
      </c>
      <c r="G1583" s="111">
        <v>621</v>
      </c>
      <c r="H1583" s="112">
        <f>D1583/D1581*100</f>
        <v>100</v>
      </c>
      <c r="I1583" s="112">
        <f>E1583/E1581*100</f>
        <v>99.793388429752056</v>
      </c>
      <c r="J1583" s="106"/>
      <c r="K1583" s="106"/>
      <c r="L1583" s="105">
        <f>E1583/G1583*100</f>
        <v>155.55555555555557</v>
      </c>
      <c r="M1583" s="47" t="s">
        <v>565</v>
      </c>
    </row>
    <row r="1584" spans="1:13" s="89" customFormat="1" x14ac:dyDescent="0.2">
      <c r="A1584" s="43" t="s">
        <v>559</v>
      </c>
      <c r="B1584" s="111">
        <v>53</v>
      </c>
      <c r="C1584" s="111">
        <v>666</v>
      </c>
      <c r="D1584" s="111">
        <v>302</v>
      </c>
      <c r="E1584" s="111">
        <v>968</v>
      </c>
      <c r="F1584" s="111">
        <v>60</v>
      </c>
      <c r="G1584" s="111">
        <v>625</v>
      </c>
      <c r="H1584" s="112">
        <f>H1585+H1586</f>
        <v>100</v>
      </c>
      <c r="I1584" s="112">
        <f>I1585+I1586</f>
        <v>100</v>
      </c>
      <c r="J1584" s="106"/>
      <c r="K1584" s="106"/>
      <c r="L1584" s="105">
        <f>E1584/G1584*100</f>
        <v>154.88</v>
      </c>
      <c r="M1584" s="43" t="s">
        <v>560</v>
      </c>
    </row>
    <row r="1585" spans="1:13" s="89" customFormat="1" x14ac:dyDescent="0.2">
      <c r="A1585" s="47" t="s">
        <v>566</v>
      </c>
      <c r="B1585" s="111">
        <v>18</v>
      </c>
      <c r="C1585" s="111">
        <v>38</v>
      </c>
      <c r="D1585" s="111">
        <v>8</v>
      </c>
      <c r="E1585" s="111">
        <v>46</v>
      </c>
      <c r="F1585" s="111">
        <v>0</v>
      </c>
      <c r="G1585" s="111">
        <v>9</v>
      </c>
      <c r="H1585" s="112">
        <f>D1585/D1584*100</f>
        <v>2.6490066225165565</v>
      </c>
      <c r="I1585" s="112">
        <f>E1585/E1584*100</f>
        <v>4.7520661157024797</v>
      </c>
      <c r="J1585" s="105">
        <f>D1585/B1585*100</f>
        <v>44.444444444444443</v>
      </c>
      <c r="K1585" s="105">
        <v>0</v>
      </c>
      <c r="L1585" s="106"/>
      <c r="M1585" s="47" t="s">
        <v>566</v>
      </c>
    </row>
    <row r="1586" spans="1:13" s="89" customFormat="1" x14ac:dyDescent="0.2">
      <c r="A1586" s="47" t="s">
        <v>567</v>
      </c>
      <c r="B1586" s="111">
        <v>35</v>
      </c>
      <c r="C1586" s="111">
        <v>628</v>
      </c>
      <c r="D1586" s="111">
        <v>294</v>
      </c>
      <c r="E1586" s="111">
        <v>922</v>
      </c>
      <c r="F1586" s="111">
        <v>60</v>
      </c>
      <c r="G1586" s="111">
        <v>616</v>
      </c>
      <c r="H1586" s="112">
        <f>D1586/D1584*100</f>
        <v>97.350993377483448</v>
      </c>
      <c r="I1586" s="112">
        <f>E1586/E1584*100</f>
        <v>95.247933884297524</v>
      </c>
      <c r="J1586" s="106"/>
      <c r="K1586" s="106">
        <f>D1586/F1586</f>
        <v>4.9000000000000004</v>
      </c>
      <c r="L1586" s="105">
        <f>E1586/G1586*100</f>
        <v>149.67532467532467</v>
      </c>
      <c r="M1586" s="47" t="s">
        <v>833</v>
      </c>
    </row>
    <row r="1587" spans="1:13" s="89" customFormat="1" ht="33.75" x14ac:dyDescent="0.2">
      <c r="A1587" s="42" t="s">
        <v>787</v>
      </c>
      <c r="B1587" s="111"/>
      <c r="C1587" s="111"/>
      <c r="D1587" s="111"/>
      <c r="E1587" s="111"/>
      <c r="F1587" s="111"/>
      <c r="G1587" s="111"/>
      <c r="H1587" s="113"/>
      <c r="I1587" s="113"/>
      <c r="J1587" s="113"/>
      <c r="K1587" s="113"/>
      <c r="L1587" s="113"/>
      <c r="M1587" s="49" t="s">
        <v>1054</v>
      </c>
    </row>
    <row r="1588" spans="1:13" s="89" customFormat="1" x14ac:dyDescent="0.2">
      <c r="A1588" s="43" t="s">
        <v>557</v>
      </c>
      <c r="B1588" s="111">
        <v>43</v>
      </c>
      <c r="C1588" s="111">
        <v>335</v>
      </c>
      <c r="D1588" s="111">
        <v>61</v>
      </c>
      <c r="E1588" s="111">
        <v>396</v>
      </c>
      <c r="F1588" s="111">
        <v>60</v>
      </c>
      <c r="G1588" s="111">
        <v>588</v>
      </c>
      <c r="H1588" s="112">
        <f>H1589+H1590</f>
        <v>100</v>
      </c>
      <c r="I1588" s="112">
        <f>I1589+I1590</f>
        <v>100</v>
      </c>
      <c r="J1588" s="105">
        <f>D1588/B1588*100</f>
        <v>141.86046511627907</v>
      </c>
      <c r="K1588" s="105">
        <f>D1588/F1588*100</f>
        <v>101.66666666666666</v>
      </c>
      <c r="L1588" s="105">
        <f>E1588/G1588*100</f>
        <v>67.346938775510196</v>
      </c>
      <c r="M1588" s="43" t="s">
        <v>558</v>
      </c>
    </row>
    <row r="1589" spans="1:13" s="89" customFormat="1" x14ac:dyDescent="0.2">
      <c r="A1589" s="47" t="s">
        <v>564</v>
      </c>
      <c r="B1589" s="111">
        <v>0</v>
      </c>
      <c r="C1589" s="111">
        <v>2</v>
      </c>
      <c r="D1589" s="111">
        <v>0</v>
      </c>
      <c r="E1589" s="111">
        <v>2</v>
      </c>
      <c r="F1589" s="111">
        <v>0</v>
      </c>
      <c r="G1589" s="111">
        <v>3</v>
      </c>
      <c r="H1589" s="112">
        <f>D1589/D1588*100</f>
        <v>0</v>
      </c>
      <c r="I1589" s="112">
        <f>E1589/E1588*100</f>
        <v>0.50505050505050508</v>
      </c>
      <c r="J1589" s="105">
        <v>0</v>
      </c>
      <c r="K1589" s="105">
        <v>0</v>
      </c>
      <c r="L1589" s="105">
        <f>E1589/G1589*100</f>
        <v>66.666666666666657</v>
      </c>
      <c r="M1589" s="47" t="s">
        <v>832</v>
      </c>
    </row>
    <row r="1590" spans="1:13" s="89" customFormat="1" x14ac:dyDescent="0.2">
      <c r="A1590" s="47" t="s">
        <v>565</v>
      </c>
      <c r="B1590" s="111">
        <v>43</v>
      </c>
      <c r="C1590" s="111">
        <v>333</v>
      </c>
      <c r="D1590" s="111">
        <v>61</v>
      </c>
      <c r="E1590" s="111">
        <v>394</v>
      </c>
      <c r="F1590" s="111">
        <v>60</v>
      </c>
      <c r="G1590" s="111">
        <v>585</v>
      </c>
      <c r="H1590" s="112">
        <f>D1590/D1588*100</f>
        <v>100</v>
      </c>
      <c r="I1590" s="112">
        <f>E1590/E1588*100</f>
        <v>99.494949494949495</v>
      </c>
      <c r="J1590" s="105">
        <f>D1590/B1590*100</f>
        <v>141.86046511627907</v>
      </c>
      <c r="K1590" s="105">
        <f>D1590/F1590*100</f>
        <v>101.66666666666666</v>
      </c>
      <c r="L1590" s="105">
        <f>E1590/G1590*100</f>
        <v>67.350427350427353</v>
      </c>
      <c r="M1590" s="47" t="s">
        <v>565</v>
      </c>
    </row>
    <row r="1591" spans="1:13" s="89" customFormat="1" x14ac:dyDescent="0.2">
      <c r="A1591" s="43" t="s">
        <v>559</v>
      </c>
      <c r="B1591" s="111">
        <v>43</v>
      </c>
      <c r="C1591" s="111">
        <v>335</v>
      </c>
      <c r="D1591" s="111">
        <v>61</v>
      </c>
      <c r="E1591" s="111">
        <v>396</v>
      </c>
      <c r="F1591" s="111">
        <v>60</v>
      </c>
      <c r="G1591" s="111">
        <v>588</v>
      </c>
      <c r="H1591" s="112">
        <f>H1592+H1593</f>
        <v>100</v>
      </c>
      <c r="I1591" s="112">
        <f>I1592+I1593</f>
        <v>100</v>
      </c>
      <c r="J1591" s="105">
        <f>D1591/B1591*100</f>
        <v>141.86046511627907</v>
      </c>
      <c r="K1591" s="105">
        <f>D1591/F1591*100</f>
        <v>101.66666666666666</v>
      </c>
      <c r="L1591" s="105">
        <f>E1591/G1591*100</f>
        <v>67.346938775510196</v>
      </c>
      <c r="M1591" s="43" t="s">
        <v>560</v>
      </c>
    </row>
    <row r="1592" spans="1:13" s="89" customFormat="1" x14ac:dyDescent="0.2">
      <c r="A1592" s="47" t="s">
        <v>566</v>
      </c>
      <c r="B1592" s="111">
        <v>18</v>
      </c>
      <c r="C1592" s="111">
        <v>36</v>
      </c>
      <c r="D1592" s="111">
        <v>6</v>
      </c>
      <c r="E1592" s="111">
        <v>42</v>
      </c>
      <c r="F1592" s="111">
        <v>0</v>
      </c>
      <c r="G1592" s="111">
        <v>8</v>
      </c>
      <c r="H1592" s="112">
        <f>D1592/D1591*100</f>
        <v>9.8360655737704921</v>
      </c>
      <c r="I1592" s="112">
        <f>E1592/E1591*100</f>
        <v>10.606060606060606</v>
      </c>
      <c r="J1592" s="105">
        <f>D1592/B1592*100</f>
        <v>33.333333333333329</v>
      </c>
      <c r="K1592" s="105">
        <v>0</v>
      </c>
      <c r="L1592" s="106"/>
      <c r="M1592" s="47" t="s">
        <v>566</v>
      </c>
    </row>
    <row r="1593" spans="1:13" s="89" customFormat="1" x14ac:dyDescent="0.2">
      <c r="A1593" s="47" t="s">
        <v>567</v>
      </c>
      <c r="B1593" s="111">
        <v>25</v>
      </c>
      <c r="C1593" s="111">
        <v>299</v>
      </c>
      <c r="D1593" s="111">
        <v>55</v>
      </c>
      <c r="E1593" s="111">
        <v>354</v>
      </c>
      <c r="F1593" s="111">
        <v>60</v>
      </c>
      <c r="G1593" s="111">
        <v>580</v>
      </c>
      <c r="H1593" s="112">
        <f>D1593/D1591*100</f>
        <v>90.163934426229503</v>
      </c>
      <c r="I1593" s="112">
        <f>E1593/E1591*100</f>
        <v>89.393939393939391</v>
      </c>
      <c r="J1593" s="106">
        <f>D1593/B1593</f>
        <v>2.2000000000000002</v>
      </c>
      <c r="K1593" s="105">
        <f>D1593/F1593*100</f>
        <v>91.666666666666657</v>
      </c>
      <c r="L1593" s="105">
        <f>E1593/G1593*100</f>
        <v>61.03448275862069</v>
      </c>
      <c r="M1593" s="47" t="s">
        <v>833</v>
      </c>
    </row>
    <row r="1594" spans="1:13" s="89" customFormat="1" ht="22.5" x14ac:dyDescent="0.2">
      <c r="A1594" s="42" t="s">
        <v>788</v>
      </c>
      <c r="B1594" s="111"/>
      <c r="C1594" s="111"/>
      <c r="D1594" s="111"/>
      <c r="E1594" s="111"/>
      <c r="F1594" s="111"/>
      <c r="G1594" s="111"/>
      <c r="H1594" s="113"/>
      <c r="I1594" s="113"/>
      <c r="J1594" s="113"/>
      <c r="K1594" s="113"/>
      <c r="L1594" s="113"/>
      <c r="M1594" s="42" t="s">
        <v>1055</v>
      </c>
    </row>
    <row r="1595" spans="1:13" s="89" customFormat="1" x14ac:dyDescent="0.2">
      <c r="A1595" s="43" t="s">
        <v>557</v>
      </c>
      <c r="B1595" s="111">
        <v>71543</v>
      </c>
      <c r="C1595" s="111">
        <v>408198</v>
      </c>
      <c r="D1595" s="111">
        <v>73940</v>
      </c>
      <c r="E1595" s="111">
        <v>482138</v>
      </c>
      <c r="F1595" s="111">
        <v>66222</v>
      </c>
      <c r="G1595" s="111">
        <v>646569</v>
      </c>
      <c r="H1595" s="112">
        <f>H1596+H1597</f>
        <v>100</v>
      </c>
      <c r="I1595" s="112">
        <f>I1596+I1597</f>
        <v>100</v>
      </c>
      <c r="J1595" s="105">
        <f>D1595/B1595*100</f>
        <v>103.35043260696364</v>
      </c>
      <c r="K1595" s="105">
        <f>D1595/F1595*100</f>
        <v>111.65473709643321</v>
      </c>
      <c r="L1595" s="105">
        <f>E1595/G1595*100</f>
        <v>74.568684858073937</v>
      </c>
      <c r="M1595" s="43" t="s">
        <v>558</v>
      </c>
    </row>
    <row r="1596" spans="1:13" s="89" customFormat="1" x14ac:dyDescent="0.2">
      <c r="A1596" s="47" t="s">
        <v>564</v>
      </c>
      <c r="B1596" s="111">
        <v>0</v>
      </c>
      <c r="C1596" s="111">
        <v>322</v>
      </c>
      <c r="D1596" s="111">
        <v>0</v>
      </c>
      <c r="E1596" s="111">
        <v>322</v>
      </c>
      <c r="F1596" s="111">
        <v>0</v>
      </c>
      <c r="G1596" s="111">
        <v>1302</v>
      </c>
      <c r="H1596" s="112">
        <f>D1596/D1595*100</f>
        <v>0</v>
      </c>
      <c r="I1596" s="112">
        <f>E1596/E1595*100</f>
        <v>6.6785857990865685E-2</v>
      </c>
      <c r="J1596" s="105">
        <v>0</v>
      </c>
      <c r="K1596" s="105">
        <v>0</v>
      </c>
      <c r="L1596" s="105">
        <f>E1596/G1596*100</f>
        <v>24.731182795698924</v>
      </c>
      <c r="M1596" s="47" t="s">
        <v>832</v>
      </c>
    </row>
    <row r="1597" spans="1:13" s="89" customFormat="1" x14ac:dyDescent="0.2">
      <c r="A1597" s="47" t="s">
        <v>565</v>
      </c>
      <c r="B1597" s="111">
        <v>71543</v>
      </c>
      <c r="C1597" s="111">
        <v>407876</v>
      </c>
      <c r="D1597" s="111">
        <v>73940</v>
      </c>
      <c r="E1597" s="111">
        <v>481816</v>
      </c>
      <c r="F1597" s="111">
        <v>66222</v>
      </c>
      <c r="G1597" s="111">
        <v>645267</v>
      </c>
      <c r="H1597" s="112">
        <f>D1597/D1595*100</f>
        <v>100</v>
      </c>
      <c r="I1597" s="112">
        <f>E1597/E1595*100</f>
        <v>99.933214142009135</v>
      </c>
      <c r="J1597" s="105">
        <f>D1597/B1597*100</f>
        <v>103.35043260696364</v>
      </c>
      <c r="K1597" s="105">
        <f>D1597/F1597*100</f>
        <v>111.65473709643321</v>
      </c>
      <c r="L1597" s="105">
        <f>E1597/G1597*100</f>
        <v>74.669245444133978</v>
      </c>
      <c r="M1597" s="47" t="s">
        <v>565</v>
      </c>
    </row>
    <row r="1598" spans="1:13" s="89" customFormat="1" x14ac:dyDescent="0.2">
      <c r="A1598" s="43" t="s">
        <v>559</v>
      </c>
      <c r="B1598" s="111">
        <v>71543</v>
      </c>
      <c r="C1598" s="111">
        <v>408198</v>
      </c>
      <c r="D1598" s="111">
        <v>73940</v>
      </c>
      <c r="E1598" s="111">
        <v>482138</v>
      </c>
      <c r="F1598" s="111">
        <v>66222</v>
      </c>
      <c r="G1598" s="111">
        <v>646569</v>
      </c>
      <c r="H1598" s="112">
        <f>H1599+H1600</f>
        <v>100</v>
      </c>
      <c r="I1598" s="112">
        <f>I1599+I1600</f>
        <v>100</v>
      </c>
      <c r="J1598" s="105">
        <f>D1598/B1598*100</f>
        <v>103.35043260696364</v>
      </c>
      <c r="K1598" s="105">
        <f>D1598/F1598*100</f>
        <v>111.65473709643321</v>
      </c>
      <c r="L1598" s="105">
        <f>E1598/G1598*100</f>
        <v>74.568684858073937</v>
      </c>
      <c r="M1598" s="43" t="s">
        <v>560</v>
      </c>
    </row>
    <row r="1599" spans="1:13" s="89" customFormat="1" x14ac:dyDescent="0.2">
      <c r="A1599" s="47" t="s">
        <v>566</v>
      </c>
      <c r="B1599" s="111">
        <v>4458</v>
      </c>
      <c r="C1599" s="111">
        <v>27287</v>
      </c>
      <c r="D1599" s="111">
        <v>5220</v>
      </c>
      <c r="E1599" s="111">
        <v>32507</v>
      </c>
      <c r="F1599" s="111">
        <v>4231</v>
      </c>
      <c r="G1599" s="111">
        <v>31634</v>
      </c>
      <c r="H1599" s="112">
        <f>D1599/D1598*100</f>
        <v>7.0597781985393553</v>
      </c>
      <c r="I1599" s="112">
        <f>E1599/E1598*100</f>
        <v>6.7422605146244425</v>
      </c>
      <c r="J1599" s="105">
        <f>D1599/B1599*100</f>
        <v>117.09286675639301</v>
      </c>
      <c r="K1599" s="105">
        <f>D1599/F1599*100</f>
        <v>123.3750886315292</v>
      </c>
      <c r="L1599" s="105">
        <f>E1599/G1599*100</f>
        <v>102.75968894227729</v>
      </c>
      <c r="M1599" s="47" t="s">
        <v>566</v>
      </c>
    </row>
    <row r="1600" spans="1:13" s="89" customFormat="1" x14ac:dyDescent="0.2">
      <c r="A1600" s="47" t="s">
        <v>567</v>
      </c>
      <c r="B1600" s="111">
        <v>67085</v>
      </c>
      <c r="C1600" s="111">
        <v>380911</v>
      </c>
      <c r="D1600" s="111">
        <v>68720</v>
      </c>
      <c r="E1600" s="111">
        <v>449631</v>
      </c>
      <c r="F1600" s="111">
        <v>61991</v>
      </c>
      <c r="G1600" s="111">
        <v>614935</v>
      </c>
      <c r="H1600" s="112">
        <f>D1600/D1598*100</f>
        <v>92.940221801460638</v>
      </c>
      <c r="I1600" s="112">
        <f>E1600/E1598*100</f>
        <v>93.257739485375552</v>
      </c>
      <c r="J1600" s="105">
        <f>D1600/B1600*100</f>
        <v>102.43720652903035</v>
      </c>
      <c r="K1600" s="105">
        <f>D1600/F1600*100</f>
        <v>110.85480150344405</v>
      </c>
      <c r="L1600" s="105">
        <f>E1600/G1600*100</f>
        <v>73.118459674599762</v>
      </c>
      <c r="M1600" s="47" t="s">
        <v>833</v>
      </c>
    </row>
    <row r="1601" spans="1:13" s="89" customFormat="1" ht="45" x14ac:dyDescent="0.2">
      <c r="A1601" s="42" t="s">
        <v>789</v>
      </c>
      <c r="B1601" s="111"/>
      <c r="C1601" s="111"/>
      <c r="D1601" s="111"/>
      <c r="E1601" s="111"/>
      <c r="F1601" s="111"/>
      <c r="G1601" s="111"/>
      <c r="H1601" s="113"/>
      <c r="I1601" s="113"/>
      <c r="J1601" s="113"/>
      <c r="K1601" s="113"/>
      <c r="L1601" s="113"/>
      <c r="M1601" s="42" t="s">
        <v>1056</v>
      </c>
    </row>
    <row r="1602" spans="1:13" s="89" customFormat="1" x14ac:dyDescent="0.2">
      <c r="A1602" s="43" t="s">
        <v>557</v>
      </c>
      <c r="B1602" s="111">
        <v>1096</v>
      </c>
      <c r="C1602" s="111">
        <v>7114</v>
      </c>
      <c r="D1602" s="111">
        <v>1463</v>
      </c>
      <c r="E1602" s="111">
        <v>8577</v>
      </c>
      <c r="F1602" s="111">
        <v>161</v>
      </c>
      <c r="G1602" s="111">
        <v>3843</v>
      </c>
      <c r="H1602" s="112">
        <f>H1603+H1604</f>
        <v>100</v>
      </c>
      <c r="I1602" s="112">
        <f>I1603+I1604</f>
        <v>100</v>
      </c>
      <c r="J1602" s="105">
        <f>D1602/B1602*100</f>
        <v>133.48540145985402</v>
      </c>
      <c r="K1602" s="106"/>
      <c r="L1602" s="106">
        <f>E1602/G1602</f>
        <v>2.2318501170960188</v>
      </c>
      <c r="M1602" s="43" t="s">
        <v>558</v>
      </c>
    </row>
    <row r="1603" spans="1:13" s="89" customFormat="1" x14ac:dyDescent="0.2">
      <c r="A1603" s="47" t="s">
        <v>564</v>
      </c>
      <c r="B1603" s="111">
        <v>0</v>
      </c>
      <c r="C1603" s="111">
        <v>0</v>
      </c>
      <c r="D1603" s="111">
        <v>0</v>
      </c>
      <c r="E1603" s="111">
        <v>0</v>
      </c>
      <c r="F1603" s="111">
        <v>0</v>
      </c>
      <c r="G1603" s="111">
        <v>0</v>
      </c>
      <c r="H1603" s="112">
        <f>D1603/D1602*100</f>
        <v>0</v>
      </c>
      <c r="I1603" s="112">
        <f>E1603/E1602*100</f>
        <v>0</v>
      </c>
      <c r="J1603" s="105">
        <v>0</v>
      </c>
      <c r="K1603" s="105">
        <v>0</v>
      </c>
      <c r="L1603" s="105">
        <v>0</v>
      </c>
      <c r="M1603" s="47" t="s">
        <v>832</v>
      </c>
    </row>
    <row r="1604" spans="1:13" s="89" customFormat="1" x14ac:dyDescent="0.2">
      <c r="A1604" s="47" t="s">
        <v>565</v>
      </c>
      <c r="B1604" s="111">
        <v>1096</v>
      </c>
      <c r="C1604" s="111">
        <v>7114</v>
      </c>
      <c r="D1604" s="111">
        <v>1463</v>
      </c>
      <c r="E1604" s="111">
        <v>8577</v>
      </c>
      <c r="F1604" s="111">
        <v>161</v>
      </c>
      <c r="G1604" s="111">
        <v>3843</v>
      </c>
      <c r="H1604" s="112">
        <f>D1604/D1602*100</f>
        <v>100</v>
      </c>
      <c r="I1604" s="112">
        <f>E1604/E1602*100</f>
        <v>100</v>
      </c>
      <c r="J1604" s="105">
        <f>D1604/B1604*100</f>
        <v>133.48540145985402</v>
      </c>
      <c r="K1604" s="106"/>
      <c r="L1604" s="106">
        <f>E1604/G1604</f>
        <v>2.2318501170960188</v>
      </c>
      <c r="M1604" s="47" t="s">
        <v>565</v>
      </c>
    </row>
    <row r="1605" spans="1:13" s="89" customFormat="1" x14ac:dyDescent="0.2">
      <c r="A1605" s="43" t="s">
        <v>559</v>
      </c>
      <c r="B1605" s="111">
        <v>1096</v>
      </c>
      <c r="C1605" s="111">
        <v>7114</v>
      </c>
      <c r="D1605" s="111">
        <v>1463</v>
      </c>
      <c r="E1605" s="111">
        <v>8577</v>
      </c>
      <c r="F1605" s="111">
        <v>161</v>
      </c>
      <c r="G1605" s="111">
        <v>3843</v>
      </c>
      <c r="H1605" s="112">
        <f>H1606+H1607</f>
        <v>100</v>
      </c>
      <c r="I1605" s="112">
        <f>I1606+I1607</f>
        <v>100</v>
      </c>
      <c r="J1605" s="105">
        <f>D1605/B1605*100</f>
        <v>133.48540145985402</v>
      </c>
      <c r="K1605" s="106"/>
      <c r="L1605" s="106">
        <f>E1605/G1605</f>
        <v>2.2318501170960188</v>
      </c>
      <c r="M1605" s="43" t="s">
        <v>560</v>
      </c>
    </row>
    <row r="1606" spans="1:13" s="89" customFormat="1" x14ac:dyDescent="0.2">
      <c r="A1606" s="47" t="s">
        <v>566</v>
      </c>
      <c r="B1606" s="111">
        <v>268</v>
      </c>
      <c r="C1606" s="111">
        <v>1638</v>
      </c>
      <c r="D1606" s="111">
        <v>141</v>
      </c>
      <c r="E1606" s="111">
        <v>1779</v>
      </c>
      <c r="F1606" s="111">
        <v>93</v>
      </c>
      <c r="G1606" s="111">
        <v>604</v>
      </c>
      <c r="H1606" s="112">
        <f>D1606/D1605*100</f>
        <v>9.6377306903622681</v>
      </c>
      <c r="I1606" s="112">
        <f>E1606/E1605*100</f>
        <v>20.741518013291362</v>
      </c>
      <c r="J1606" s="105">
        <f>D1606/B1606*100</f>
        <v>52.611940298507463</v>
      </c>
      <c r="K1606" s="105">
        <f>D1606/F1606*100</f>
        <v>151.61290322580646</v>
      </c>
      <c r="L1606" s="106">
        <f>E1606/G1606</f>
        <v>2.9453642384105962</v>
      </c>
      <c r="M1606" s="47" t="s">
        <v>566</v>
      </c>
    </row>
    <row r="1607" spans="1:13" s="89" customFormat="1" x14ac:dyDescent="0.2">
      <c r="A1607" s="47" t="s">
        <v>567</v>
      </c>
      <c r="B1607" s="111">
        <v>828</v>
      </c>
      <c r="C1607" s="111">
        <v>5476</v>
      </c>
      <c r="D1607" s="111">
        <v>1322</v>
      </c>
      <c r="E1607" s="111">
        <v>6798</v>
      </c>
      <c r="F1607" s="111">
        <v>68</v>
      </c>
      <c r="G1607" s="111">
        <v>3239</v>
      </c>
      <c r="H1607" s="112">
        <f>D1607/D1605*100</f>
        <v>90.362269309637739</v>
      </c>
      <c r="I1607" s="112">
        <f>E1607/E1605*100</f>
        <v>79.258481986708645</v>
      </c>
      <c r="J1607" s="105">
        <f>D1607/B1607*100</f>
        <v>159.66183574879227</v>
      </c>
      <c r="K1607" s="106"/>
      <c r="L1607" s="106">
        <f>E1607/G1607</f>
        <v>2.0987959246681074</v>
      </c>
      <c r="M1607" s="47" t="s">
        <v>833</v>
      </c>
    </row>
    <row r="1608" spans="1:13" s="89" customFormat="1" ht="22.5" x14ac:dyDescent="0.2">
      <c r="A1608" s="42" t="s">
        <v>790</v>
      </c>
      <c r="B1608" s="111"/>
      <c r="C1608" s="111"/>
      <c r="D1608" s="111"/>
      <c r="E1608" s="111"/>
      <c r="F1608" s="111"/>
      <c r="G1608" s="111"/>
      <c r="H1608" s="113"/>
      <c r="I1608" s="113"/>
      <c r="J1608" s="113"/>
      <c r="K1608" s="113"/>
      <c r="L1608" s="113"/>
      <c r="M1608" s="42" t="s">
        <v>1057</v>
      </c>
    </row>
    <row r="1609" spans="1:13" s="89" customFormat="1" x14ac:dyDescent="0.2">
      <c r="A1609" s="43" t="s">
        <v>557</v>
      </c>
      <c r="B1609" s="111">
        <v>89906</v>
      </c>
      <c r="C1609" s="111">
        <v>400416</v>
      </c>
      <c r="D1609" s="111">
        <v>103826</v>
      </c>
      <c r="E1609" s="111">
        <v>504242</v>
      </c>
      <c r="F1609" s="111">
        <v>62147</v>
      </c>
      <c r="G1609" s="111">
        <v>490167</v>
      </c>
      <c r="H1609" s="112">
        <f>H1610+H1611</f>
        <v>100</v>
      </c>
      <c r="I1609" s="112">
        <f>I1610+I1611</f>
        <v>100</v>
      </c>
      <c r="J1609" s="105">
        <f>D1609/B1609*100</f>
        <v>115.48283763041398</v>
      </c>
      <c r="K1609" s="105">
        <f>D1609/F1609*100</f>
        <v>167.06518416013645</v>
      </c>
      <c r="L1609" s="105">
        <f>E1609/G1609*100</f>
        <v>102.87147033562032</v>
      </c>
      <c r="M1609" s="43" t="s">
        <v>558</v>
      </c>
    </row>
    <row r="1610" spans="1:13" s="89" customFormat="1" x14ac:dyDescent="0.2">
      <c r="A1610" s="47" t="s">
        <v>564</v>
      </c>
      <c r="B1610" s="111">
        <v>0</v>
      </c>
      <c r="C1610" s="111">
        <v>0</v>
      </c>
      <c r="D1610" s="111">
        <v>0</v>
      </c>
      <c r="E1610" s="111">
        <v>0</v>
      </c>
      <c r="F1610" s="111">
        <v>0</v>
      </c>
      <c r="G1610" s="111">
        <v>0</v>
      </c>
      <c r="H1610" s="112">
        <f>D1610/D1609*100</f>
        <v>0</v>
      </c>
      <c r="I1610" s="112">
        <f>E1610/E1609*100</f>
        <v>0</v>
      </c>
      <c r="J1610" s="105">
        <v>0</v>
      </c>
      <c r="K1610" s="105">
        <v>0</v>
      </c>
      <c r="L1610" s="105">
        <v>0</v>
      </c>
      <c r="M1610" s="47" t="s">
        <v>832</v>
      </c>
    </row>
    <row r="1611" spans="1:13" s="89" customFormat="1" x14ac:dyDescent="0.2">
      <c r="A1611" s="47" t="s">
        <v>565</v>
      </c>
      <c r="B1611" s="111">
        <v>89906</v>
      </c>
      <c r="C1611" s="111">
        <v>400416</v>
      </c>
      <c r="D1611" s="111">
        <v>103826</v>
      </c>
      <c r="E1611" s="111">
        <v>504242</v>
      </c>
      <c r="F1611" s="111">
        <v>62147</v>
      </c>
      <c r="G1611" s="111">
        <v>490167</v>
      </c>
      <c r="H1611" s="112">
        <f>D1611/D1609*100</f>
        <v>100</v>
      </c>
      <c r="I1611" s="112">
        <f>E1611/E1609*100</f>
        <v>100</v>
      </c>
      <c r="J1611" s="105">
        <f>D1611/B1611*100</f>
        <v>115.48283763041398</v>
      </c>
      <c r="K1611" s="105">
        <f>D1611/F1611*100</f>
        <v>167.06518416013645</v>
      </c>
      <c r="L1611" s="105">
        <f>E1611/G1611*100</f>
        <v>102.87147033562032</v>
      </c>
      <c r="M1611" s="47" t="s">
        <v>565</v>
      </c>
    </row>
    <row r="1612" spans="1:13" s="89" customFormat="1" x14ac:dyDescent="0.2">
      <c r="A1612" s="43" t="s">
        <v>559</v>
      </c>
      <c r="B1612" s="111">
        <v>89906</v>
      </c>
      <c r="C1612" s="111">
        <v>400416</v>
      </c>
      <c r="D1612" s="111">
        <v>103826</v>
      </c>
      <c r="E1612" s="111">
        <v>504242</v>
      </c>
      <c r="F1612" s="111">
        <v>62147</v>
      </c>
      <c r="G1612" s="111">
        <v>490167</v>
      </c>
      <c r="H1612" s="112">
        <f>H1613+H1614</f>
        <v>100</v>
      </c>
      <c r="I1612" s="112">
        <f>I1613+I1614</f>
        <v>100</v>
      </c>
      <c r="J1612" s="105">
        <f>D1612/B1612*100</f>
        <v>115.48283763041398</v>
      </c>
      <c r="K1612" s="105">
        <f>D1612/F1612*100</f>
        <v>167.06518416013645</v>
      </c>
      <c r="L1612" s="105">
        <f>E1612/G1612*100</f>
        <v>102.87147033562032</v>
      </c>
      <c r="M1612" s="43" t="s">
        <v>560</v>
      </c>
    </row>
    <row r="1613" spans="1:13" s="89" customFormat="1" x14ac:dyDescent="0.2">
      <c r="A1613" s="47" t="s">
        <v>566</v>
      </c>
      <c r="B1613" s="111">
        <v>19074</v>
      </c>
      <c r="C1613" s="111">
        <v>81421</v>
      </c>
      <c r="D1613" s="111">
        <v>31176</v>
      </c>
      <c r="E1613" s="111">
        <v>112597</v>
      </c>
      <c r="F1613" s="111">
        <v>8796</v>
      </c>
      <c r="G1613" s="111">
        <v>66433</v>
      </c>
      <c r="H1613" s="112">
        <f>D1613/D1612*100</f>
        <v>30.027160826767862</v>
      </c>
      <c r="I1613" s="112">
        <f>E1613/E1612*100</f>
        <v>22.329952681450575</v>
      </c>
      <c r="J1613" s="105">
        <f>D1613/B1613*100</f>
        <v>163.44762503932054</v>
      </c>
      <c r="K1613" s="106">
        <f>D1613/F1613</f>
        <v>3.5443383356070943</v>
      </c>
      <c r="L1613" s="105">
        <f>E1613/G1613*100</f>
        <v>169.48956091099302</v>
      </c>
      <c r="M1613" s="47" t="s">
        <v>566</v>
      </c>
    </row>
    <row r="1614" spans="1:13" s="89" customFormat="1" x14ac:dyDescent="0.2">
      <c r="A1614" s="47" t="s">
        <v>567</v>
      </c>
      <c r="B1614" s="111">
        <v>70832</v>
      </c>
      <c r="C1614" s="111">
        <v>318995</v>
      </c>
      <c r="D1614" s="111">
        <v>72650</v>
      </c>
      <c r="E1614" s="111">
        <v>391645</v>
      </c>
      <c r="F1614" s="111">
        <v>53351</v>
      </c>
      <c r="G1614" s="111">
        <v>423734</v>
      </c>
      <c r="H1614" s="112">
        <f>D1614/D1612*100</f>
        <v>69.972839173232131</v>
      </c>
      <c r="I1614" s="112">
        <f>E1614/E1612*100</f>
        <v>77.670047318549422</v>
      </c>
      <c r="J1614" s="105">
        <f>D1614/B1614*100</f>
        <v>102.56663654845268</v>
      </c>
      <c r="K1614" s="105">
        <f>D1614/F1614*100</f>
        <v>136.17364248092821</v>
      </c>
      <c r="L1614" s="105">
        <f>E1614/G1614*100</f>
        <v>92.427088692434396</v>
      </c>
      <c r="M1614" s="47" t="s">
        <v>833</v>
      </c>
    </row>
    <row r="1615" spans="1:13" s="89" customFormat="1" ht="22.5" x14ac:dyDescent="0.2">
      <c r="A1615" s="42" t="s">
        <v>791</v>
      </c>
      <c r="B1615" s="111"/>
      <c r="C1615" s="111"/>
      <c r="D1615" s="111"/>
      <c r="E1615" s="111"/>
      <c r="F1615" s="111"/>
      <c r="G1615" s="111"/>
      <c r="H1615" s="113"/>
      <c r="I1615" s="113"/>
      <c r="J1615" s="113"/>
      <c r="K1615" s="113"/>
      <c r="L1615" s="113"/>
      <c r="M1615" s="42" t="s">
        <v>1058</v>
      </c>
    </row>
    <row r="1616" spans="1:13" s="89" customFormat="1" x14ac:dyDescent="0.2">
      <c r="A1616" s="43" t="s">
        <v>557</v>
      </c>
      <c r="B1616" s="111">
        <v>213633</v>
      </c>
      <c r="C1616" s="111">
        <v>1483675</v>
      </c>
      <c r="D1616" s="111">
        <v>200211</v>
      </c>
      <c r="E1616" s="111">
        <v>1683886</v>
      </c>
      <c r="F1616" s="111">
        <v>142970</v>
      </c>
      <c r="G1616" s="111">
        <v>1007529</v>
      </c>
      <c r="H1616" s="112">
        <f>H1617+H1618</f>
        <v>100</v>
      </c>
      <c r="I1616" s="112">
        <f>I1617+I1618</f>
        <v>100</v>
      </c>
      <c r="J1616" s="105">
        <f>D1616/B1616*100</f>
        <v>93.717262782435299</v>
      </c>
      <c r="K1616" s="105">
        <f>D1616/F1616*100</f>
        <v>140.03707071413584</v>
      </c>
      <c r="L1616" s="105">
        <f>E1616/G1616*100</f>
        <v>167.13027615086017</v>
      </c>
      <c r="M1616" s="43" t="s">
        <v>558</v>
      </c>
    </row>
    <row r="1617" spans="1:13" s="89" customFormat="1" x14ac:dyDescent="0.2">
      <c r="A1617" s="47" t="s">
        <v>564</v>
      </c>
      <c r="B1617" s="111">
        <v>0</v>
      </c>
      <c r="C1617" s="111">
        <v>0</v>
      </c>
      <c r="D1617" s="111">
        <v>0</v>
      </c>
      <c r="E1617" s="111">
        <v>0</v>
      </c>
      <c r="F1617" s="111">
        <v>0</v>
      </c>
      <c r="G1617" s="111">
        <v>2</v>
      </c>
      <c r="H1617" s="112">
        <f>D1617/D1616*100</f>
        <v>0</v>
      </c>
      <c r="I1617" s="112">
        <f>E1617/E1616*100</f>
        <v>0</v>
      </c>
      <c r="J1617" s="105">
        <v>0</v>
      </c>
      <c r="K1617" s="105">
        <v>0</v>
      </c>
      <c r="L1617" s="105">
        <f>E1617/G1617*100</f>
        <v>0</v>
      </c>
      <c r="M1617" s="47" t="s">
        <v>832</v>
      </c>
    </row>
    <row r="1618" spans="1:13" s="89" customFormat="1" x14ac:dyDescent="0.2">
      <c r="A1618" s="47" t="s">
        <v>565</v>
      </c>
      <c r="B1618" s="111">
        <v>213633</v>
      </c>
      <c r="C1618" s="111">
        <v>1483675</v>
      </c>
      <c r="D1618" s="111">
        <v>200211</v>
      </c>
      <c r="E1618" s="111">
        <v>1683886</v>
      </c>
      <c r="F1618" s="111">
        <v>142970</v>
      </c>
      <c r="G1618" s="111">
        <v>1007527</v>
      </c>
      <c r="H1618" s="112">
        <f>D1618/D1616*100</f>
        <v>100</v>
      </c>
      <c r="I1618" s="112">
        <f>E1618/E1616*100</f>
        <v>100</v>
      </c>
      <c r="J1618" s="105">
        <f>D1618/B1618*100</f>
        <v>93.717262782435299</v>
      </c>
      <c r="K1618" s="105">
        <f>D1618/F1618*100</f>
        <v>140.03707071413584</v>
      </c>
      <c r="L1618" s="105">
        <f>E1618/G1618*100</f>
        <v>167.13060791422961</v>
      </c>
      <c r="M1618" s="47" t="s">
        <v>565</v>
      </c>
    </row>
    <row r="1619" spans="1:13" s="89" customFormat="1" x14ac:dyDescent="0.2">
      <c r="A1619" s="43" t="s">
        <v>559</v>
      </c>
      <c r="B1619" s="111">
        <v>213633</v>
      </c>
      <c r="C1619" s="111">
        <v>1483675</v>
      </c>
      <c r="D1619" s="111">
        <v>200211</v>
      </c>
      <c r="E1619" s="111">
        <v>1683886</v>
      </c>
      <c r="F1619" s="111">
        <v>142970</v>
      </c>
      <c r="G1619" s="111">
        <v>1007529</v>
      </c>
      <c r="H1619" s="112">
        <f>H1620+H1621</f>
        <v>100.00000000000001</v>
      </c>
      <c r="I1619" s="112">
        <f>I1620+I1621</f>
        <v>100</v>
      </c>
      <c r="J1619" s="105">
        <f>D1619/B1619*100</f>
        <v>93.717262782435299</v>
      </c>
      <c r="K1619" s="105">
        <f>D1619/F1619*100</f>
        <v>140.03707071413584</v>
      </c>
      <c r="L1619" s="105">
        <f>E1619/G1619*100</f>
        <v>167.13027615086017</v>
      </c>
      <c r="M1619" s="43" t="s">
        <v>560</v>
      </c>
    </row>
    <row r="1620" spans="1:13" s="89" customFormat="1" x14ac:dyDescent="0.2">
      <c r="A1620" s="47" t="s">
        <v>566</v>
      </c>
      <c r="B1620" s="111">
        <v>653</v>
      </c>
      <c r="C1620" s="111">
        <v>2859</v>
      </c>
      <c r="D1620" s="111">
        <v>514</v>
      </c>
      <c r="E1620" s="111">
        <v>3373</v>
      </c>
      <c r="F1620" s="111">
        <v>745</v>
      </c>
      <c r="G1620" s="111">
        <v>16469</v>
      </c>
      <c r="H1620" s="112">
        <f>D1620/D1619*100</f>
        <v>0.25672915074596303</v>
      </c>
      <c r="I1620" s="112">
        <f>E1620/E1619*100</f>
        <v>0.20031047232413596</v>
      </c>
      <c r="J1620" s="105">
        <f>D1620/B1620*100</f>
        <v>78.71362940275651</v>
      </c>
      <c r="K1620" s="105">
        <f>D1620/F1620*100</f>
        <v>68.993288590604024</v>
      </c>
      <c r="L1620" s="105">
        <f>E1620/G1620*100</f>
        <v>20.480903515696156</v>
      </c>
      <c r="M1620" s="47" t="s">
        <v>566</v>
      </c>
    </row>
    <row r="1621" spans="1:13" s="89" customFormat="1" x14ac:dyDescent="0.2">
      <c r="A1621" s="47" t="s">
        <v>567</v>
      </c>
      <c r="B1621" s="111">
        <v>212980</v>
      </c>
      <c r="C1621" s="111">
        <v>1480816</v>
      </c>
      <c r="D1621" s="111">
        <v>199697</v>
      </c>
      <c r="E1621" s="111">
        <v>1680513</v>
      </c>
      <c r="F1621" s="111">
        <v>142225</v>
      </c>
      <c r="G1621" s="111">
        <v>991060</v>
      </c>
      <c r="H1621" s="112">
        <f>D1621/D1619*100</f>
        <v>99.743270849254046</v>
      </c>
      <c r="I1621" s="112">
        <f>E1621/E1619*100</f>
        <v>99.799689527675866</v>
      </c>
      <c r="J1621" s="105">
        <f>D1621/B1621*100</f>
        <v>93.763264156258813</v>
      </c>
      <c r="K1621" s="105">
        <f>D1621/F1621*100</f>
        <v>140.40921075760241</v>
      </c>
      <c r="L1621" s="105">
        <f>E1621/G1621*100</f>
        <v>169.56723104554717</v>
      </c>
      <c r="M1621" s="47" t="s">
        <v>833</v>
      </c>
    </row>
    <row r="1622" spans="1:13" s="89" customFormat="1" ht="22.5" x14ac:dyDescent="0.2">
      <c r="A1622" s="42" t="s">
        <v>792</v>
      </c>
      <c r="B1622" s="111"/>
      <c r="C1622" s="111"/>
      <c r="D1622" s="111"/>
      <c r="E1622" s="111"/>
      <c r="F1622" s="111"/>
      <c r="G1622" s="111"/>
      <c r="H1622" s="113"/>
      <c r="I1622" s="113"/>
      <c r="J1622" s="113"/>
      <c r="K1622" s="113"/>
      <c r="L1622" s="113"/>
      <c r="M1622" s="42" t="s">
        <v>1059</v>
      </c>
    </row>
    <row r="1623" spans="1:13" s="89" customFormat="1" x14ac:dyDescent="0.2">
      <c r="A1623" s="43" t="s">
        <v>557</v>
      </c>
      <c r="B1623" s="111">
        <v>221826</v>
      </c>
      <c r="C1623" s="111">
        <v>1209864</v>
      </c>
      <c r="D1623" s="111">
        <v>191243</v>
      </c>
      <c r="E1623" s="111">
        <v>1401107</v>
      </c>
      <c r="F1623" s="111">
        <v>170019</v>
      </c>
      <c r="G1623" s="111">
        <v>1493200.2</v>
      </c>
      <c r="H1623" s="112">
        <f>H1624+H1625</f>
        <v>100</v>
      </c>
      <c r="I1623" s="112">
        <f>I1624+I1625</f>
        <v>100</v>
      </c>
      <c r="J1623" s="105">
        <f>D1623/B1623*100</f>
        <v>86.213067900065823</v>
      </c>
      <c r="K1623" s="105">
        <f>D1623/F1623*100</f>
        <v>112.48331068880537</v>
      </c>
      <c r="L1623" s="105">
        <f>E1623/G1623*100</f>
        <v>93.83249479875505</v>
      </c>
      <c r="M1623" s="43" t="s">
        <v>558</v>
      </c>
    </row>
    <row r="1624" spans="1:13" s="89" customFormat="1" x14ac:dyDescent="0.2">
      <c r="A1624" s="47" t="s">
        <v>564</v>
      </c>
      <c r="B1624" s="111">
        <v>0</v>
      </c>
      <c r="C1624" s="111">
        <v>0</v>
      </c>
      <c r="D1624" s="111">
        <v>0</v>
      </c>
      <c r="E1624" s="111">
        <v>0</v>
      </c>
      <c r="F1624" s="111">
        <v>0</v>
      </c>
      <c r="G1624" s="111">
        <v>0</v>
      </c>
      <c r="H1624" s="112">
        <f>D1624/D1623*100</f>
        <v>0</v>
      </c>
      <c r="I1624" s="112">
        <f>E1624/E1623*100</f>
        <v>0</v>
      </c>
      <c r="J1624" s="105">
        <v>0</v>
      </c>
      <c r="K1624" s="105">
        <v>0</v>
      </c>
      <c r="L1624" s="105">
        <v>0</v>
      </c>
      <c r="M1624" s="47" t="s">
        <v>832</v>
      </c>
    </row>
    <row r="1625" spans="1:13" s="89" customFormat="1" x14ac:dyDescent="0.2">
      <c r="A1625" s="47" t="s">
        <v>565</v>
      </c>
      <c r="B1625" s="111">
        <v>221826</v>
      </c>
      <c r="C1625" s="111">
        <v>1209864</v>
      </c>
      <c r="D1625" s="111">
        <v>191243</v>
      </c>
      <c r="E1625" s="111">
        <v>1401107</v>
      </c>
      <c r="F1625" s="111">
        <v>170019</v>
      </c>
      <c r="G1625" s="111">
        <v>1493200.2</v>
      </c>
      <c r="H1625" s="112">
        <f>D1625/D1623*100</f>
        <v>100</v>
      </c>
      <c r="I1625" s="112">
        <f>E1625/E1623*100</f>
        <v>100</v>
      </c>
      <c r="J1625" s="105">
        <f>D1625/B1625*100</f>
        <v>86.213067900065823</v>
      </c>
      <c r="K1625" s="105">
        <f>D1625/F1625*100</f>
        <v>112.48331068880537</v>
      </c>
      <c r="L1625" s="105">
        <f>E1625/G1625*100</f>
        <v>93.83249479875505</v>
      </c>
      <c r="M1625" s="47" t="s">
        <v>565</v>
      </c>
    </row>
    <row r="1626" spans="1:13" s="89" customFormat="1" x14ac:dyDescent="0.2">
      <c r="A1626" s="43" t="s">
        <v>559</v>
      </c>
      <c r="B1626" s="111">
        <v>221826</v>
      </c>
      <c r="C1626" s="111">
        <v>1209864</v>
      </c>
      <c r="D1626" s="111">
        <v>191243</v>
      </c>
      <c r="E1626" s="111">
        <v>1401107</v>
      </c>
      <c r="F1626" s="111">
        <v>170019</v>
      </c>
      <c r="G1626" s="111">
        <v>1493200.2</v>
      </c>
      <c r="H1626" s="112">
        <f>H1627+H1628</f>
        <v>100</v>
      </c>
      <c r="I1626" s="112">
        <f>I1627+I1628</f>
        <v>100</v>
      </c>
      <c r="J1626" s="105">
        <f>D1626/B1626*100</f>
        <v>86.213067900065823</v>
      </c>
      <c r="K1626" s="105">
        <f>D1626/F1626*100</f>
        <v>112.48331068880537</v>
      </c>
      <c r="L1626" s="105">
        <f>E1626/G1626*100</f>
        <v>93.83249479875505</v>
      </c>
      <c r="M1626" s="43" t="s">
        <v>560</v>
      </c>
    </row>
    <row r="1627" spans="1:13" s="89" customFormat="1" x14ac:dyDescent="0.2">
      <c r="A1627" s="47" t="s">
        <v>566</v>
      </c>
      <c r="B1627" s="111">
        <v>8420</v>
      </c>
      <c r="C1627" s="111">
        <v>62610.7</v>
      </c>
      <c r="D1627" s="111">
        <v>24104</v>
      </c>
      <c r="E1627" s="111">
        <v>86714.7</v>
      </c>
      <c r="F1627" s="111">
        <v>2654</v>
      </c>
      <c r="G1627" s="111">
        <v>26249</v>
      </c>
      <c r="H1627" s="112">
        <f>D1627/D1626*100</f>
        <v>12.603860010562478</v>
      </c>
      <c r="I1627" s="112">
        <f>E1627/E1626*100</f>
        <v>6.1890134015460632</v>
      </c>
      <c r="J1627" s="106">
        <f>D1627/B1627</f>
        <v>2.8627078384798099</v>
      </c>
      <c r="K1627" s="106"/>
      <c r="L1627" s="106">
        <f>E1627/G1627</f>
        <v>3.3035429921139854</v>
      </c>
      <c r="M1627" s="47" t="s">
        <v>566</v>
      </c>
    </row>
    <row r="1628" spans="1:13" s="89" customFormat="1" x14ac:dyDescent="0.2">
      <c r="A1628" s="47" t="s">
        <v>567</v>
      </c>
      <c r="B1628" s="111">
        <v>213406</v>
      </c>
      <c r="C1628" s="111">
        <v>1147253.3</v>
      </c>
      <c r="D1628" s="111">
        <v>167139</v>
      </c>
      <c r="E1628" s="111">
        <v>1314392.3</v>
      </c>
      <c r="F1628" s="111">
        <v>167365</v>
      </c>
      <c r="G1628" s="111">
        <v>1466951.2</v>
      </c>
      <c r="H1628" s="112">
        <f>D1628/D1626*100</f>
        <v>87.396139989437529</v>
      </c>
      <c r="I1628" s="112">
        <f>E1628/E1626*100</f>
        <v>93.810986598453937</v>
      </c>
      <c r="J1628" s="105">
        <f>D1628/B1628*100</f>
        <v>78.3197285924482</v>
      </c>
      <c r="K1628" s="105">
        <f>D1628/F1628*100</f>
        <v>99.864965793325965</v>
      </c>
      <c r="L1628" s="105">
        <f>E1628/G1628*100</f>
        <v>89.600274364955027</v>
      </c>
      <c r="M1628" s="47" t="s">
        <v>833</v>
      </c>
    </row>
    <row r="1629" spans="1:13" s="89" customFormat="1" x14ac:dyDescent="0.2">
      <c r="A1629" s="42" t="s">
        <v>793</v>
      </c>
      <c r="B1629" s="111"/>
      <c r="C1629" s="111"/>
      <c r="D1629" s="111"/>
      <c r="E1629" s="111"/>
      <c r="F1629" s="111"/>
      <c r="G1629" s="111"/>
      <c r="H1629" s="113"/>
      <c r="I1629" s="113"/>
      <c r="J1629" s="113"/>
      <c r="K1629" s="113"/>
      <c r="L1629" s="113"/>
      <c r="M1629" s="42" t="s">
        <v>1060</v>
      </c>
    </row>
    <row r="1630" spans="1:13" s="89" customFormat="1" x14ac:dyDescent="0.2">
      <c r="A1630" s="43" t="s">
        <v>557</v>
      </c>
      <c r="B1630" s="111">
        <v>25252</v>
      </c>
      <c r="C1630" s="111">
        <v>222683</v>
      </c>
      <c r="D1630" s="111">
        <v>36032</v>
      </c>
      <c r="E1630" s="111">
        <v>258715</v>
      </c>
      <c r="F1630" s="111">
        <v>27411</v>
      </c>
      <c r="G1630" s="111">
        <v>292280</v>
      </c>
      <c r="H1630" s="112">
        <f>H1631+H1632</f>
        <v>100</v>
      </c>
      <c r="I1630" s="112">
        <f>I1631+I1632</f>
        <v>100</v>
      </c>
      <c r="J1630" s="105">
        <f>D1630/B1630*100</f>
        <v>142.68968794550926</v>
      </c>
      <c r="K1630" s="105">
        <f>D1630/F1630*100</f>
        <v>131.45087738499143</v>
      </c>
      <c r="L1630" s="105">
        <f>E1630/G1630*100</f>
        <v>88.516148898316686</v>
      </c>
      <c r="M1630" s="43" t="s">
        <v>558</v>
      </c>
    </row>
    <row r="1631" spans="1:13" s="89" customFormat="1" x14ac:dyDescent="0.2">
      <c r="A1631" s="47" t="s">
        <v>564</v>
      </c>
      <c r="B1631" s="111">
        <v>0</v>
      </c>
      <c r="C1631" s="111">
        <v>0</v>
      </c>
      <c r="D1631" s="111">
        <v>0</v>
      </c>
      <c r="E1631" s="111">
        <v>0</v>
      </c>
      <c r="F1631" s="111">
        <v>0</v>
      </c>
      <c r="G1631" s="111">
        <v>0</v>
      </c>
      <c r="H1631" s="112">
        <f>D1631/D1630*100</f>
        <v>0</v>
      </c>
      <c r="I1631" s="112">
        <f>E1631/E1630*100</f>
        <v>0</v>
      </c>
      <c r="J1631" s="105">
        <v>0</v>
      </c>
      <c r="K1631" s="105">
        <v>0</v>
      </c>
      <c r="L1631" s="105">
        <v>0</v>
      </c>
      <c r="M1631" s="47" t="s">
        <v>832</v>
      </c>
    </row>
    <row r="1632" spans="1:13" s="89" customFormat="1" x14ac:dyDescent="0.2">
      <c r="A1632" s="47" t="s">
        <v>565</v>
      </c>
      <c r="B1632" s="111">
        <v>25252</v>
      </c>
      <c r="C1632" s="111">
        <v>222683</v>
      </c>
      <c r="D1632" s="111">
        <v>36032</v>
      </c>
      <c r="E1632" s="111">
        <v>258715</v>
      </c>
      <c r="F1632" s="111">
        <v>27411</v>
      </c>
      <c r="G1632" s="111">
        <v>292280</v>
      </c>
      <c r="H1632" s="112">
        <f>D1632/D1630*100</f>
        <v>100</v>
      </c>
      <c r="I1632" s="112">
        <f>E1632/E1630*100</f>
        <v>100</v>
      </c>
      <c r="J1632" s="105">
        <f>D1632/B1632*100</f>
        <v>142.68968794550926</v>
      </c>
      <c r="K1632" s="105">
        <f>D1632/F1632*100</f>
        <v>131.45087738499143</v>
      </c>
      <c r="L1632" s="105">
        <f>E1632/G1632*100</f>
        <v>88.516148898316686</v>
      </c>
      <c r="M1632" s="47" t="s">
        <v>565</v>
      </c>
    </row>
    <row r="1633" spans="1:13" s="89" customFormat="1" x14ac:dyDescent="0.2">
      <c r="A1633" s="43" t="s">
        <v>559</v>
      </c>
      <c r="B1633" s="111">
        <v>25252</v>
      </c>
      <c r="C1633" s="111">
        <v>222683</v>
      </c>
      <c r="D1633" s="111">
        <v>36032</v>
      </c>
      <c r="E1633" s="111">
        <v>258715</v>
      </c>
      <c r="F1633" s="111">
        <v>27411</v>
      </c>
      <c r="G1633" s="111">
        <v>292280</v>
      </c>
      <c r="H1633" s="112">
        <f>H1634+H1635</f>
        <v>100</v>
      </c>
      <c r="I1633" s="112">
        <f>I1634+I1635</f>
        <v>100</v>
      </c>
      <c r="J1633" s="105">
        <f>D1633/B1633*100</f>
        <v>142.68968794550926</v>
      </c>
      <c r="K1633" s="105">
        <f>D1633/F1633*100</f>
        <v>131.45087738499143</v>
      </c>
      <c r="L1633" s="105">
        <f>E1633/G1633*100</f>
        <v>88.516148898316686</v>
      </c>
      <c r="M1633" s="43" t="s">
        <v>560</v>
      </c>
    </row>
    <row r="1634" spans="1:13" s="89" customFormat="1" x14ac:dyDescent="0.2">
      <c r="A1634" s="47" t="s">
        <v>566</v>
      </c>
      <c r="B1634" s="111">
        <v>1899</v>
      </c>
      <c r="C1634" s="111">
        <v>8357</v>
      </c>
      <c r="D1634" s="111">
        <v>3068</v>
      </c>
      <c r="E1634" s="111">
        <v>11425</v>
      </c>
      <c r="F1634" s="111">
        <v>575</v>
      </c>
      <c r="G1634" s="111">
        <v>7151</v>
      </c>
      <c r="H1634" s="112">
        <f>D1634/D1633*100</f>
        <v>8.5146536412078166</v>
      </c>
      <c r="I1634" s="112">
        <f>E1634/E1633*100</f>
        <v>4.4160562781439028</v>
      </c>
      <c r="J1634" s="105">
        <f>D1634/B1634*100</f>
        <v>161.55871511321749</v>
      </c>
      <c r="K1634" s="106"/>
      <c r="L1634" s="105">
        <f>E1634/G1634*100</f>
        <v>159.76786463431688</v>
      </c>
      <c r="M1634" s="47" t="s">
        <v>566</v>
      </c>
    </row>
    <row r="1635" spans="1:13" s="89" customFormat="1" x14ac:dyDescent="0.2">
      <c r="A1635" s="47" t="s">
        <v>567</v>
      </c>
      <c r="B1635" s="111">
        <v>23353</v>
      </c>
      <c r="C1635" s="111">
        <v>214326</v>
      </c>
      <c r="D1635" s="111">
        <v>32964</v>
      </c>
      <c r="E1635" s="111">
        <v>247290</v>
      </c>
      <c r="F1635" s="111">
        <v>26836</v>
      </c>
      <c r="G1635" s="111">
        <v>285129</v>
      </c>
      <c r="H1635" s="112">
        <f>D1635/D1633*100</f>
        <v>91.485346358792185</v>
      </c>
      <c r="I1635" s="112">
        <f>E1635/E1633*100</f>
        <v>95.583943721856102</v>
      </c>
      <c r="J1635" s="105">
        <f>D1635/B1635*100</f>
        <v>141.15531195135529</v>
      </c>
      <c r="K1635" s="105">
        <f>D1635/F1635*100</f>
        <v>122.83499776419735</v>
      </c>
      <c r="L1635" s="105">
        <f>E1635/G1635*100</f>
        <v>86.729164693875404</v>
      </c>
      <c r="M1635" s="47" t="s">
        <v>833</v>
      </c>
    </row>
    <row r="1636" spans="1:13" s="89" customFormat="1" ht="22.5" x14ac:dyDescent="0.2">
      <c r="A1636" s="42" t="s">
        <v>794</v>
      </c>
      <c r="B1636" s="111"/>
      <c r="C1636" s="111"/>
      <c r="D1636" s="111"/>
      <c r="E1636" s="111"/>
      <c r="F1636" s="111"/>
      <c r="G1636" s="111"/>
      <c r="H1636" s="113"/>
      <c r="I1636" s="113"/>
      <c r="J1636" s="113"/>
      <c r="K1636" s="113"/>
      <c r="L1636" s="113"/>
      <c r="M1636" s="42" t="s">
        <v>1061</v>
      </c>
    </row>
    <row r="1637" spans="1:13" s="89" customFormat="1" x14ac:dyDescent="0.2">
      <c r="A1637" s="43" t="s">
        <v>557</v>
      </c>
      <c r="B1637" s="111">
        <v>124737</v>
      </c>
      <c r="C1637" s="111">
        <v>664031</v>
      </c>
      <c r="D1637" s="111">
        <v>105563</v>
      </c>
      <c r="E1637" s="111">
        <v>769594</v>
      </c>
      <c r="F1637" s="111">
        <v>85094</v>
      </c>
      <c r="G1637" s="111">
        <v>815441.2</v>
      </c>
      <c r="H1637" s="112">
        <f>H1638+H1639</f>
        <v>100</v>
      </c>
      <c r="I1637" s="112">
        <f>I1638+I1639</f>
        <v>100</v>
      </c>
      <c r="J1637" s="105">
        <f>D1637/B1637*100</f>
        <v>84.628458276213152</v>
      </c>
      <c r="K1637" s="105">
        <f>D1637/F1637*100</f>
        <v>124.05457494065386</v>
      </c>
      <c r="L1637" s="105">
        <f>E1637/G1637*100</f>
        <v>94.377620360609697</v>
      </c>
      <c r="M1637" s="43" t="s">
        <v>558</v>
      </c>
    </row>
    <row r="1638" spans="1:13" s="89" customFormat="1" x14ac:dyDescent="0.2">
      <c r="A1638" s="47" t="s">
        <v>564</v>
      </c>
      <c r="B1638" s="111">
        <v>0</v>
      </c>
      <c r="C1638" s="111">
        <v>0</v>
      </c>
      <c r="D1638" s="111">
        <v>0</v>
      </c>
      <c r="E1638" s="111">
        <v>0</v>
      </c>
      <c r="F1638" s="111">
        <v>0</v>
      </c>
      <c r="G1638" s="111">
        <v>0</v>
      </c>
      <c r="H1638" s="112">
        <f>D1638/D1637*100</f>
        <v>0</v>
      </c>
      <c r="I1638" s="112">
        <f>E1638/E1637*100</f>
        <v>0</v>
      </c>
      <c r="J1638" s="105">
        <v>0</v>
      </c>
      <c r="K1638" s="105">
        <v>0</v>
      </c>
      <c r="L1638" s="105">
        <v>0</v>
      </c>
      <c r="M1638" s="47" t="s">
        <v>832</v>
      </c>
    </row>
    <row r="1639" spans="1:13" s="89" customFormat="1" x14ac:dyDescent="0.2">
      <c r="A1639" s="47" t="s">
        <v>565</v>
      </c>
      <c r="B1639" s="111">
        <v>124737</v>
      </c>
      <c r="C1639" s="111">
        <v>664031</v>
      </c>
      <c r="D1639" s="111">
        <v>105563</v>
      </c>
      <c r="E1639" s="111">
        <v>769594</v>
      </c>
      <c r="F1639" s="111">
        <v>85094</v>
      </c>
      <c r="G1639" s="111">
        <v>815441.2</v>
      </c>
      <c r="H1639" s="112">
        <f>D1639/D1637*100</f>
        <v>100</v>
      </c>
      <c r="I1639" s="112">
        <f>E1639/E1637*100</f>
        <v>100</v>
      </c>
      <c r="J1639" s="105">
        <f>D1639/B1639*100</f>
        <v>84.628458276213152</v>
      </c>
      <c r="K1639" s="105">
        <f>D1639/F1639*100</f>
        <v>124.05457494065386</v>
      </c>
      <c r="L1639" s="105">
        <f>E1639/G1639*100</f>
        <v>94.377620360609697</v>
      </c>
      <c r="M1639" s="47" t="s">
        <v>565</v>
      </c>
    </row>
    <row r="1640" spans="1:13" s="89" customFormat="1" x14ac:dyDescent="0.2">
      <c r="A1640" s="43" t="s">
        <v>559</v>
      </c>
      <c r="B1640" s="111">
        <v>124737</v>
      </c>
      <c r="C1640" s="111">
        <v>664031</v>
      </c>
      <c r="D1640" s="111">
        <v>105563</v>
      </c>
      <c r="E1640" s="111">
        <v>769594</v>
      </c>
      <c r="F1640" s="111">
        <v>85094</v>
      </c>
      <c r="G1640" s="111">
        <v>815441.2</v>
      </c>
      <c r="H1640" s="112">
        <f>H1641+H1642</f>
        <v>100</v>
      </c>
      <c r="I1640" s="112">
        <f>I1641+I1642</f>
        <v>100</v>
      </c>
      <c r="J1640" s="105">
        <f>D1640/B1640*100</f>
        <v>84.628458276213152</v>
      </c>
      <c r="K1640" s="105">
        <f>D1640/F1640*100</f>
        <v>124.05457494065386</v>
      </c>
      <c r="L1640" s="105">
        <f>E1640/G1640*100</f>
        <v>94.377620360609697</v>
      </c>
      <c r="M1640" s="43" t="s">
        <v>560</v>
      </c>
    </row>
    <row r="1641" spans="1:13" s="89" customFormat="1" x14ac:dyDescent="0.2">
      <c r="A1641" s="47" t="s">
        <v>566</v>
      </c>
      <c r="B1641" s="111">
        <v>4566</v>
      </c>
      <c r="C1641" s="111">
        <v>16314.7</v>
      </c>
      <c r="D1641" s="111">
        <v>18071</v>
      </c>
      <c r="E1641" s="111">
        <v>34385.699999999997</v>
      </c>
      <c r="F1641" s="111">
        <v>1260</v>
      </c>
      <c r="G1641" s="111">
        <v>8917</v>
      </c>
      <c r="H1641" s="112">
        <f>D1641/D1640*100</f>
        <v>17.118687418887298</v>
      </c>
      <c r="I1641" s="112">
        <f>E1641/E1640*100</f>
        <v>4.4680311956694041</v>
      </c>
      <c r="J1641" s="106">
        <f>D1641/B1641</f>
        <v>3.957731055628559</v>
      </c>
      <c r="K1641" s="106"/>
      <c r="L1641" s="106">
        <f>E1641/G1641</f>
        <v>3.8561960300549507</v>
      </c>
      <c r="M1641" s="47" t="s">
        <v>566</v>
      </c>
    </row>
    <row r="1642" spans="1:13" s="89" customFormat="1" x14ac:dyDescent="0.2">
      <c r="A1642" s="47" t="s">
        <v>567</v>
      </c>
      <c r="B1642" s="111">
        <v>120171</v>
      </c>
      <c r="C1642" s="111">
        <v>647716.30000000005</v>
      </c>
      <c r="D1642" s="111">
        <v>87492</v>
      </c>
      <c r="E1642" s="111">
        <v>735208.3</v>
      </c>
      <c r="F1642" s="111">
        <v>83834</v>
      </c>
      <c r="G1642" s="111">
        <v>806524.2</v>
      </c>
      <c r="H1642" s="112">
        <f>D1642/D1640*100</f>
        <v>82.881312581112695</v>
      </c>
      <c r="I1642" s="112">
        <f>E1642/E1640*100</f>
        <v>95.531968804330603</v>
      </c>
      <c r="J1642" s="105">
        <f>D1642/B1642*100</f>
        <v>72.806251092193619</v>
      </c>
      <c r="K1642" s="105">
        <f>D1642/F1642*100</f>
        <v>104.36338478421644</v>
      </c>
      <c r="L1642" s="105">
        <f>E1642/G1642*100</f>
        <v>91.157624284553407</v>
      </c>
      <c r="M1642" s="47" t="s">
        <v>833</v>
      </c>
    </row>
    <row r="1643" spans="1:13" s="89" customFormat="1" ht="33.75" x14ac:dyDescent="0.2">
      <c r="A1643" s="42" t="s">
        <v>795</v>
      </c>
      <c r="B1643" s="111"/>
      <c r="C1643" s="111"/>
      <c r="D1643" s="111"/>
      <c r="E1643" s="111"/>
      <c r="F1643" s="111"/>
      <c r="G1643" s="111"/>
      <c r="H1643" s="113"/>
      <c r="I1643" s="113"/>
      <c r="J1643" s="113"/>
      <c r="K1643" s="113"/>
      <c r="L1643" s="113"/>
      <c r="M1643" s="42" t="s">
        <v>1062</v>
      </c>
    </row>
    <row r="1644" spans="1:13" s="89" customFormat="1" x14ac:dyDescent="0.2">
      <c r="A1644" s="43" t="s">
        <v>557</v>
      </c>
      <c r="B1644" s="111">
        <v>53794</v>
      </c>
      <c r="C1644" s="111">
        <v>77318</v>
      </c>
      <c r="D1644" s="111">
        <v>41380</v>
      </c>
      <c r="E1644" s="111">
        <v>118698</v>
      </c>
      <c r="F1644" s="111">
        <v>38801</v>
      </c>
      <c r="G1644" s="111">
        <v>91189</v>
      </c>
      <c r="H1644" s="112">
        <f>H1645+H1646</f>
        <v>100</v>
      </c>
      <c r="I1644" s="112">
        <f>I1645+I1646</f>
        <v>100.00000000000001</v>
      </c>
      <c r="J1644" s="105">
        <f>D1644/B1644*100</f>
        <v>76.923076923076934</v>
      </c>
      <c r="K1644" s="105">
        <f t="shared" ref="K1644:L1647" si="285">D1644/F1644*100</f>
        <v>106.64673590886832</v>
      </c>
      <c r="L1644" s="105">
        <f t="shared" si="285"/>
        <v>130.16701575847964</v>
      </c>
      <c r="M1644" s="43" t="s">
        <v>558</v>
      </c>
    </row>
    <row r="1645" spans="1:13" s="89" customFormat="1" x14ac:dyDescent="0.2">
      <c r="A1645" s="47" t="s">
        <v>564</v>
      </c>
      <c r="B1645" s="111">
        <v>0</v>
      </c>
      <c r="C1645" s="111">
        <v>240</v>
      </c>
      <c r="D1645" s="111">
        <v>0</v>
      </c>
      <c r="E1645" s="111">
        <v>240</v>
      </c>
      <c r="F1645" s="111">
        <v>48</v>
      </c>
      <c r="G1645" s="111">
        <v>507</v>
      </c>
      <c r="H1645" s="112">
        <f>D1645/D1644*100</f>
        <v>0</v>
      </c>
      <c r="I1645" s="112">
        <f>E1645/E1644*100</f>
        <v>0.20219380275994539</v>
      </c>
      <c r="J1645" s="105">
        <v>0</v>
      </c>
      <c r="K1645" s="105">
        <f t="shared" si="285"/>
        <v>0</v>
      </c>
      <c r="L1645" s="105">
        <f t="shared" si="285"/>
        <v>47.337278106508876</v>
      </c>
      <c r="M1645" s="47" t="s">
        <v>832</v>
      </c>
    </row>
    <row r="1646" spans="1:13" s="89" customFormat="1" x14ac:dyDescent="0.2">
      <c r="A1646" s="47" t="s">
        <v>565</v>
      </c>
      <c r="B1646" s="111">
        <v>53794</v>
      </c>
      <c r="C1646" s="111">
        <v>77078</v>
      </c>
      <c r="D1646" s="111">
        <v>41380</v>
      </c>
      <c r="E1646" s="111">
        <v>118458</v>
      </c>
      <c r="F1646" s="111">
        <v>38753</v>
      </c>
      <c r="G1646" s="111">
        <v>90682</v>
      </c>
      <c r="H1646" s="112">
        <f>D1646/D1644*100</f>
        <v>100</v>
      </c>
      <c r="I1646" s="112">
        <f>E1646/E1644*100</f>
        <v>99.797806197240064</v>
      </c>
      <c r="J1646" s="105">
        <f>D1646/B1646*100</f>
        <v>76.923076923076934</v>
      </c>
      <c r="K1646" s="105">
        <f t="shared" si="285"/>
        <v>106.77883002606249</v>
      </c>
      <c r="L1646" s="105">
        <f t="shared" si="285"/>
        <v>130.63011402483403</v>
      </c>
      <c r="M1646" s="47" t="s">
        <v>565</v>
      </c>
    </row>
    <row r="1647" spans="1:13" s="89" customFormat="1" x14ac:dyDescent="0.2">
      <c r="A1647" s="43" t="s">
        <v>559</v>
      </c>
      <c r="B1647" s="111">
        <v>53794</v>
      </c>
      <c r="C1647" s="111">
        <v>77318</v>
      </c>
      <c r="D1647" s="111">
        <v>41380</v>
      </c>
      <c r="E1647" s="111">
        <v>118698</v>
      </c>
      <c r="F1647" s="111">
        <v>38801</v>
      </c>
      <c r="G1647" s="111">
        <v>91189</v>
      </c>
      <c r="H1647" s="112">
        <f>H1648+H1649</f>
        <v>100.00000000000001</v>
      </c>
      <c r="I1647" s="112">
        <f>I1648+I1649</f>
        <v>100</v>
      </c>
      <c r="J1647" s="105">
        <f>D1647/B1647*100</f>
        <v>76.923076923076934</v>
      </c>
      <c r="K1647" s="105">
        <f t="shared" si="285"/>
        <v>106.64673590886832</v>
      </c>
      <c r="L1647" s="105">
        <f t="shared" si="285"/>
        <v>130.16701575847964</v>
      </c>
      <c r="M1647" s="43" t="s">
        <v>560</v>
      </c>
    </row>
    <row r="1648" spans="1:13" s="89" customFormat="1" x14ac:dyDescent="0.2">
      <c r="A1648" s="47" t="s">
        <v>566</v>
      </c>
      <c r="B1648" s="111">
        <v>163</v>
      </c>
      <c r="C1648" s="111">
        <v>531</v>
      </c>
      <c r="D1648" s="111">
        <v>1205</v>
      </c>
      <c r="E1648" s="111">
        <v>1736</v>
      </c>
      <c r="F1648" s="111">
        <v>581</v>
      </c>
      <c r="G1648" s="111">
        <v>3623</v>
      </c>
      <c r="H1648" s="112">
        <f>D1648/D1647*100</f>
        <v>2.9120347994200095</v>
      </c>
      <c r="I1648" s="112">
        <f>E1648/E1647*100</f>
        <v>1.4625351732969385</v>
      </c>
      <c r="J1648" s="106"/>
      <c r="K1648" s="106">
        <f>D1648/F1648</f>
        <v>2.0740103270223753</v>
      </c>
      <c r="L1648" s="105">
        <f>E1648/G1648*100</f>
        <v>47.91609163676511</v>
      </c>
      <c r="M1648" s="47" t="s">
        <v>566</v>
      </c>
    </row>
    <row r="1649" spans="1:13" s="89" customFormat="1" x14ac:dyDescent="0.2">
      <c r="A1649" s="47" t="s">
        <v>567</v>
      </c>
      <c r="B1649" s="111">
        <v>53631</v>
      </c>
      <c r="C1649" s="111">
        <v>76787</v>
      </c>
      <c r="D1649" s="111">
        <v>40175</v>
      </c>
      <c r="E1649" s="111">
        <v>116962</v>
      </c>
      <c r="F1649" s="111">
        <v>38220</v>
      </c>
      <c r="G1649" s="111">
        <v>87566</v>
      </c>
      <c r="H1649" s="112">
        <f>D1649/D1647*100</f>
        <v>97.087965200580001</v>
      </c>
      <c r="I1649" s="112">
        <f>E1649/E1647*100</f>
        <v>98.537464826703058</v>
      </c>
      <c r="J1649" s="105">
        <f>D1649/B1649*100</f>
        <v>74.910033376218976</v>
      </c>
      <c r="K1649" s="105">
        <f>D1649/F1649*100</f>
        <v>105.11512297226584</v>
      </c>
      <c r="L1649" s="105">
        <f>E1649/G1649*100</f>
        <v>133.57010711920151</v>
      </c>
      <c r="M1649" s="47" t="s">
        <v>833</v>
      </c>
    </row>
    <row r="1650" spans="1:13" s="89" customFormat="1" ht="22.5" x14ac:dyDescent="0.2">
      <c r="A1650" s="42" t="s">
        <v>796</v>
      </c>
      <c r="B1650" s="111"/>
      <c r="C1650" s="111"/>
      <c r="D1650" s="111"/>
      <c r="E1650" s="111"/>
      <c r="F1650" s="111"/>
      <c r="G1650" s="111"/>
      <c r="H1650" s="113"/>
      <c r="I1650" s="113"/>
      <c r="J1650" s="113"/>
      <c r="K1650" s="113"/>
      <c r="L1650" s="113"/>
      <c r="M1650" s="42" t="s">
        <v>1063</v>
      </c>
    </row>
    <row r="1651" spans="1:13" s="89" customFormat="1" x14ac:dyDescent="0.2">
      <c r="A1651" s="43" t="s">
        <v>557</v>
      </c>
      <c r="B1651" s="111">
        <v>325446.40000000002</v>
      </c>
      <c r="C1651" s="111">
        <v>2078080.5</v>
      </c>
      <c r="D1651" s="111">
        <v>495683</v>
      </c>
      <c r="E1651" s="111">
        <v>2573763.5</v>
      </c>
      <c r="F1651" s="111">
        <v>235891</v>
      </c>
      <c r="G1651" s="111">
        <v>2478744</v>
      </c>
      <c r="H1651" s="112">
        <f>H1652+H1653</f>
        <v>100</v>
      </c>
      <c r="I1651" s="112">
        <f>I1652+I1653</f>
        <v>100</v>
      </c>
      <c r="J1651" s="105">
        <f>D1651/B1651*100</f>
        <v>152.30864437277535</v>
      </c>
      <c r="K1651" s="106">
        <f>D1651/F1651</f>
        <v>2.1013222208562428</v>
      </c>
      <c r="L1651" s="105">
        <f>E1651/G1651*100</f>
        <v>103.8333728694855</v>
      </c>
      <c r="M1651" s="43" t="s">
        <v>558</v>
      </c>
    </row>
    <row r="1652" spans="1:13" s="89" customFormat="1" x14ac:dyDescent="0.2">
      <c r="A1652" s="47" t="s">
        <v>564</v>
      </c>
      <c r="B1652" s="111">
        <v>2481</v>
      </c>
      <c r="C1652" s="111">
        <v>21559</v>
      </c>
      <c r="D1652" s="111">
        <v>881</v>
      </c>
      <c r="E1652" s="111">
        <v>22440</v>
      </c>
      <c r="F1652" s="111">
        <v>1874</v>
      </c>
      <c r="G1652" s="111">
        <v>17115</v>
      </c>
      <c r="H1652" s="112">
        <f>D1652/D1651*100</f>
        <v>0.17773456019270381</v>
      </c>
      <c r="I1652" s="112">
        <f>E1652/E1651*100</f>
        <v>0.87187497996610797</v>
      </c>
      <c r="J1652" s="105">
        <f>D1652/B1652*100</f>
        <v>35.509875050382909</v>
      </c>
      <c r="K1652" s="105">
        <f>D1652/F1652*100</f>
        <v>47.011739594450376</v>
      </c>
      <c r="L1652" s="105">
        <f>E1652/G1652*100</f>
        <v>131.1130587204207</v>
      </c>
      <c r="M1652" s="47" t="s">
        <v>832</v>
      </c>
    </row>
    <row r="1653" spans="1:13" s="89" customFormat="1" x14ac:dyDescent="0.2">
      <c r="A1653" s="47" t="s">
        <v>565</v>
      </c>
      <c r="B1653" s="111">
        <v>322965.40000000002</v>
      </c>
      <c r="C1653" s="111">
        <v>2056521.5</v>
      </c>
      <c r="D1653" s="111">
        <v>494802</v>
      </c>
      <c r="E1653" s="111">
        <v>2551323.5</v>
      </c>
      <c r="F1653" s="111">
        <v>234017</v>
      </c>
      <c r="G1653" s="111">
        <v>2461629</v>
      </c>
      <c r="H1653" s="112">
        <f>D1653/D1651*100</f>
        <v>99.822265439807296</v>
      </c>
      <c r="I1653" s="112">
        <f>E1653/E1651*100</f>
        <v>99.128125020033892</v>
      </c>
      <c r="J1653" s="105">
        <f>D1653/B1653*100</f>
        <v>153.20588521247169</v>
      </c>
      <c r="K1653" s="106">
        <f>D1653/F1653</f>
        <v>2.1143848523825191</v>
      </c>
      <c r="L1653" s="105">
        <f>E1653/G1653*100</f>
        <v>103.64370504247391</v>
      </c>
      <c r="M1653" s="47" t="s">
        <v>565</v>
      </c>
    </row>
    <row r="1654" spans="1:13" s="89" customFormat="1" x14ac:dyDescent="0.2">
      <c r="A1654" s="43" t="s">
        <v>559</v>
      </c>
      <c r="B1654" s="111">
        <v>325446.40000000002</v>
      </c>
      <c r="C1654" s="111">
        <v>2078080.5</v>
      </c>
      <c r="D1654" s="111">
        <v>495683</v>
      </c>
      <c r="E1654" s="111">
        <v>2573763.5</v>
      </c>
      <c r="F1654" s="111">
        <v>235891</v>
      </c>
      <c r="G1654" s="111">
        <v>2478744</v>
      </c>
      <c r="H1654" s="112">
        <f>H1655+H1656</f>
        <v>100</v>
      </c>
      <c r="I1654" s="112">
        <f>I1655+I1656</f>
        <v>100</v>
      </c>
      <c r="J1654" s="105">
        <f>D1654/B1654*100</f>
        <v>152.30864437277535</v>
      </c>
      <c r="K1654" s="106">
        <f>D1654/F1654</f>
        <v>2.1013222208562428</v>
      </c>
      <c r="L1654" s="105">
        <f>E1654/G1654*100</f>
        <v>103.8333728694855</v>
      </c>
      <c r="M1654" s="43" t="s">
        <v>560</v>
      </c>
    </row>
    <row r="1655" spans="1:13" s="89" customFormat="1" x14ac:dyDescent="0.2">
      <c r="A1655" s="47" t="s">
        <v>566</v>
      </c>
      <c r="B1655" s="111">
        <v>134033</v>
      </c>
      <c r="C1655" s="111">
        <v>431845.3</v>
      </c>
      <c r="D1655" s="111">
        <v>91293</v>
      </c>
      <c r="E1655" s="111">
        <v>523138.3</v>
      </c>
      <c r="F1655" s="111">
        <v>83842</v>
      </c>
      <c r="G1655" s="111">
        <v>141603</v>
      </c>
      <c r="H1655" s="112">
        <f>D1655/D1654*100</f>
        <v>18.417617711319533</v>
      </c>
      <c r="I1655" s="112">
        <f>E1655/E1654*100</f>
        <v>20.325810821390544</v>
      </c>
      <c r="J1655" s="105">
        <f>D1655/B1655*100</f>
        <v>68.112330545462683</v>
      </c>
      <c r="K1655" s="105">
        <f>D1655/F1655*100</f>
        <v>108.88695403258511</v>
      </c>
      <c r="L1655" s="106">
        <f>E1655/G1655</f>
        <v>3.694401248561118</v>
      </c>
      <c r="M1655" s="47" t="s">
        <v>566</v>
      </c>
    </row>
    <row r="1656" spans="1:13" s="89" customFormat="1" x14ac:dyDescent="0.2">
      <c r="A1656" s="47" t="s">
        <v>567</v>
      </c>
      <c r="B1656" s="111">
        <v>191413.4</v>
      </c>
      <c r="C1656" s="111">
        <v>1646235.2</v>
      </c>
      <c r="D1656" s="111">
        <v>404390</v>
      </c>
      <c r="E1656" s="111">
        <v>2050625.2</v>
      </c>
      <c r="F1656" s="111">
        <v>152049</v>
      </c>
      <c r="G1656" s="111">
        <v>2337141</v>
      </c>
      <c r="H1656" s="112">
        <f>D1656/D1654*100</f>
        <v>81.582382288680463</v>
      </c>
      <c r="I1656" s="112">
        <f>E1656/E1654*100</f>
        <v>79.674189178609453</v>
      </c>
      <c r="J1656" s="106">
        <f>D1656/B1656</f>
        <v>2.1126525102213325</v>
      </c>
      <c r="K1656" s="106">
        <f>D1656/F1656</f>
        <v>2.6596031542463283</v>
      </c>
      <c r="L1656" s="105">
        <f>E1656/G1656*100</f>
        <v>87.740756762215028</v>
      </c>
      <c r="M1656" s="47" t="s">
        <v>833</v>
      </c>
    </row>
    <row r="1657" spans="1:13" s="89" customFormat="1" ht="56.25" x14ac:dyDescent="0.2">
      <c r="A1657" s="42" t="s">
        <v>797</v>
      </c>
      <c r="B1657" s="111"/>
      <c r="C1657" s="111"/>
      <c r="D1657" s="111"/>
      <c r="E1657" s="111"/>
      <c r="F1657" s="111"/>
      <c r="G1657" s="111"/>
      <c r="H1657" s="113"/>
      <c r="I1657" s="113"/>
      <c r="J1657" s="113"/>
      <c r="K1657" s="113"/>
      <c r="L1657" s="113"/>
      <c r="M1657" s="42" t="s">
        <v>1064</v>
      </c>
    </row>
    <row r="1658" spans="1:13" s="89" customFormat="1" x14ac:dyDescent="0.2">
      <c r="A1658" s="43" t="s">
        <v>557</v>
      </c>
      <c r="B1658" s="111">
        <v>4708</v>
      </c>
      <c r="C1658" s="111">
        <v>33126</v>
      </c>
      <c r="D1658" s="111">
        <v>2968</v>
      </c>
      <c r="E1658" s="111">
        <v>36095</v>
      </c>
      <c r="F1658" s="111">
        <v>3516</v>
      </c>
      <c r="G1658" s="111">
        <v>43861</v>
      </c>
      <c r="H1658" s="112">
        <f>H1659+H1660</f>
        <v>100</v>
      </c>
      <c r="I1658" s="112">
        <f>I1659+I1660</f>
        <v>100</v>
      </c>
      <c r="J1658" s="105">
        <f>D1658/B1658*100</f>
        <v>63.041631265930334</v>
      </c>
      <c r="K1658" s="105">
        <f t="shared" ref="K1658:L1661" si="286">D1658/F1658*100</f>
        <v>84.414106939704212</v>
      </c>
      <c r="L1658" s="105">
        <f t="shared" si="286"/>
        <v>82.294065342787434</v>
      </c>
      <c r="M1658" s="43" t="s">
        <v>558</v>
      </c>
    </row>
    <row r="1659" spans="1:13" s="89" customFormat="1" x14ac:dyDescent="0.2">
      <c r="A1659" s="47" t="s">
        <v>564</v>
      </c>
      <c r="B1659" s="111">
        <v>1634</v>
      </c>
      <c r="C1659" s="111">
        <v>8580</v>
      </c>
      <c r="D1659" s="111">
        <v>692</v>
      </c>
      <c r="E1659" s="111">
        <v>9273</v>
      </c>
      <c r="F1659" s="111">
        <v>1181</v>
      </c>
      <c r="G1659" s="111">
        <v>9236</v>
      </c>
      <c r="H1659" s="112">
        <f>D1659/D1658*100</f>
        <v>23.31536388140162</v>
      </c>
      <c r="I1659" s="112">
        <f>E1659/E1658*100</f>
        <v>25.6905388557972</v>
      </c>
      <c r="J1659" s="105">
        <f>D1659/B1659*100</f>
        <v>42.350061199510399</v>
      </c>
      <c r="K1659" s="105">
        <f t="shared" si="286"/>
        <v>58.594411515664689</v>
      </c>
      <c r="L1659" s="105">
        <f t="shared" si="286"/>
        <v>100.40060632308358</v>
      </c>
      <c r="M1659" s="47" t="s">
        <v>832</v>
      </c>
    </row>
    <row r="1660" spans="1:13" s="89" customFormat="1" x14ac:dyDescent="0.2">
      <c r="A1660" s="47" t="s">
        <v>565</v>
      </c>
      <c r="B1660" s="111">
        <v>3074</v>
      </c>
      <c r="C1660" s="111">
        <v>24546</v>
      </c>
      <c r="D1660" s="111">
        <v>2276</v>
      </c>
      <c r="E1660" s="111">
        <v>26822</v>
      </c>
      <c r="F1660" s="111">
        <v>2335</v>
      </c>
      <c r="G1660" s="111">
        <v>34625</v>
      </c>
      <c r="H1660" s="112">
        <f>D1660/D1658*100</f>
        <v>76.684636118598377</v>
      </c>
      <c r="I1660" s="112">
        <f>E1660/E1658*100</f>
        <v>74.3094611442028</v>
      </c>
      <c r="J1660" s="105">
        <f>D1660/B1660*100</f>
        <v>74.040338321405329</v>
      </c>
      <c r="K1660" s="105">
        <f t="shared" si="286"/>
        <v>97.473233404710925</v>
      </c>
      <c r="L1660" s="105">
        <f t="shared" si="286"/>
        <v>77.464259927797826</v>
      </c>
      <c r="M1660" s="47" t="s">
        <v>565</v>
      </c>
    </row>
    <row r="1661" spans="1:13" s="89" customFormat="1" x14ac:dyDescent="0.2">
      <c r="A1661" s="43" t="s">
        <v>559</v>
      </c>
      <c r="B1661" s="111">
        <v>4708</v>
      </c>
      <c r="C1661" s="111">
        <v>33126</v>
      </c>
      <c r="D1661" s="111">
        <v>2968</v>
      </c>
      <c r="E1661" s="111">
        <v>36095</v>
      </c>
      <c r="F1661" s="111">
        <v>3516</v>
      </c>
      <c r="G1661" s="111">
        <v>43861</v>
      </c>
      <c r="H1661" s="112">
        <f>H1662+H1663</f>
        <v>100.00000000000001</v>
      </c>
      <c r="I1661" s="112">
        <f>I1662+I1663</f>
        <v>100</v>
      </c>
      <c r="J1661" s="105">
        <f>D1661/B1661*100</f>
        <v>63.041631265930334</v>
      </c>
      <c r="K1661" s="105">
        <f t="shared" si="286"/>
        <v>84.414106939704212</v>
      </c>
      <c r="L1661" s="105">
        <f t="shared" si="286"/>
        <v>82.294065342787434</v>
      </c>
      <c r="M1661" s="43" t="s">
        <v>560</v>
      </c>
    </row>
    <row r="1662" spans="1:13" s="89" customFormat="1" x14ac:dyDescent="0.2">
      <c r="A1662" s="47" t="s">
        <v>566</v>
      </c>
      <c r="B1662" s="111">
        <v>72</v>
      </c>
      <c r="C1662" s="111">
        <v>1140</v>
      </c>
      <c r="D1662" s="111">
        <v>284</v>
      </c>
      <c r="E1662" s="111">
        <v>1424</v>
      </c>
      <c r="F1662" s="111">
        <v>87</v>
      </c>
      <c r="G1662" s="111">
        <v>523</v>
      </c>
      <c r="H1662" s="112">
        <f>D1662/D1661*100</f>
        <v>9.5687331536388136</v>
      </c>
      <c r="I1662" s="112">
        <f>E1662/E1661*100</f>
        <v>3.9451447568915361</v>
      </c>
      <c r="J1662" s="106">
        <f>D1662/B1662</f>
        <v>3.9444444444444446</v>
      </c>
      <c r="K1662" s="106">
        <f>D1662/F1662</f>
        <v>3.264367816091954</v>
      </c>
      <c r="L1662" s="106">
        <f>E1662/G1662</f>
        <v>2.7227533460803057</v>
      </c>
      <c r="M1662" s="47" t="s">
        <v>566</v>
      </c>
    </row>
    <row r="1663" spans="1:13" s="89" customFormat="1" x14ac:dyDescent="0.2">
      <c r="A1663" s="47" t="s">
        <v>567</v>
      </c>
      <c r="B1663" s="111">
        <v>4636</v>
      </c>
      <c r="C1663" s="111">
        <v>31986</v>
      </c>
      <c r="D1663" s="111">
        <v>2684</v>
      </c>
      <c r="E1663" s="111">
        <v>34671</v>
      </c>
      <c r="F1663" s="111">
        <v>3429</v>
      </c>
      <c r="G1663" s="111">
        <v>43338</v>
      </c>
      <c r="H1663" s="112">
        <f>D1663/D1661*100</f>
        <v>90.431266846361197</v>
      </c>
      <c r="I1663" s="112">
        <f>E1663/E1661*100</f>
        <v>96.054855243108463</v>
      </c>
      <c r="J1663" s="105">
        <f>D1663/B1663*100</f>
        <v>57.894736842105267</v>
      </c>
      <c r="K1663" s="105">
        <f>D1663/F1663*100</f>
        <v>78.273549139690871</v>
      </c>
      <c r="L1663" s="105">
        <f>E1663/G1663*100</f>
        <v>80.001384466288243</v>
      </c>
      <c r="M1663" s="47" t="s">
        <v>833</v>
      </c>
    </row>
    <row r="1664" spans="1:13" s="89" customFormat="1" ht="33.75" x14ac:dyDescent="0.2">
      <c r="A1664" s="42" t="s">
        <v>798</v>
      </c>
      <c r="B1664" s="111"/>
      <c r="C1664" s="111"/>
      <c r="D1664" s="111"/>
      <c r="E1664" s="111"/>
      <c r="F1664" s="111"/>
      <c r="G1664" s="111"/>
      <c r="H1664" s="113"/>
      <c r="I1664" s="113"/>
      <c r="J1664" s="113"/>
      <c r="K1664" s="113"/>
      <c r="L1664" s="113"/>
      <c r="M1664" s="42" t="s">
        <v>1065</v>
      </c>
    </row>
    <row r="1665" spans="1:13" s="89" customFormat="1" x14ac:dyDescent="0.2">
      <c r="A1665" s="43" t="s">
        <v>557</v>
      </c>
      <c r="B1665" s="111">
        <v>322122</v>
      </c>
      <c r="C1665" s="111">
        <v>1761778</v>
      </c>
      <c r="D1665" s="111">
        <v>276641</v>
      </c>
      <c r="E1665" s="111">
        <v>2038418</v>
      </c>
      <c r="F1665" s="111">
        <v>319709</v>
      </c>
      <c r="G1665" s="111">
        <v>2599914</v>
      </c>
      <c r="H1665" s="112">
        <f>H1666+H1667</f>
        <v>100</v>
      </c>
      <c r="I1665" s="112">
        <f>I1666+I1667</f>
        <v>100</v>
      </c>
      <c r="J1665" s="105">
        <f>D1665/B1665*100</f>
        <v>85.880815343255037</v>
      </c>
      <c r="K1665" s="105">
        <f t="shared" ref="K1665:L1670" si="287">D1665/F1665*100</f>
        <v>86.528999809201494</v>
      </c>
      <c r="L1665" s="105">
        <f t="shared" si="287"/>
        <v>78.403285647140635</v>
      </c>
      <c r="M1665" s="43" t="s">
        <v>558</v>
      </c>
    </row>
    <row r="1666" spans="1:13" s="89" customFormat="1" x14ac:dyDescent="0.2">
      <c r="A1666" s="47" t="s">
        <v>564</v>
      </c>
      <c r="B1666" s="111">
        <v>303585</v>
      </c>
      <c r="C1666" s="111">
        <v>1577585</v>
      </c>
      <c r="D1666" s="111">
        <v>202781</v>
      </c>
      <c r="E1666" s="111">
        <v>1780365</v>
      </c>
      <c r="F1666" s="111">
        <v>271330</v>
      </c>
      <c r="G1666" s="111">
        <v>2322170</v>
      </c>
      <c r="H1666" s="112">
        <f>D1666/D1665*100</f>
        <v>73.30113757541362</v>
      </c>
      <c r="I1666" s="112">
        <f>E1666/E1665*100</f>
        <v>87.34052583915566</v>
      </c>
      <c r="J1666" s="105">
        <f>D1666/B1666*100</f>
        <v>66.795460908806419</v>
      </c>
      <c r="K1666" s="105">
        <f t="shared" si="287"/>
        <v>74.735930416835586</v>
      </c>
      <c r="L1666" s="105">
        <f t="shared" si="287"/>
        <v>76.668159523204594</v>
      </c>
      <c r="M1666" s="47" t="s">
        <v>832</v>
      </c>
    </row>
    <row r="1667" spans="1:13" s="89" customFormat="1" x14ac:dyDescent="0.2">
      <c r="A1667" s="47" t="s">
        <v>565</v>
      </c>
      <c r="B1667" s="111">
        <v>18537</v>
      </c>
      <c r="C1667" s="111">
        <v>184193</v>
      </c>
      <c r="D1667" s="111">
        <v>73860</v>
      </c>
      <c r="E1667" s="111">
        <v>258053</v>
      </c>
      <c r="F1667" s="111">
        <v>48379</v>
      </c>
      <c r="G1667" s="111">
        <v>277744</v>
      </c>
      <c r="H1667" s="112">
        <f>D1667/D1665*100</f>
        <v>26.698862424586377</v>
      </c>
      <c r="I1667" s="112">
        <f>E1667/E1665*100</f>
        <v>12.659474160844342</v>
      </c>
      <c r="J1667" s="106">
        <f>D1667/B1667</f>
        <v>3.9844635054215893</v>
      </c>
      <c r="K1667" s="105">
        <f t="shared" si="287"/>
        <v>152.6695467041485</v>
      </c>
      <c r="L1667" s="105">
        <f t="shared" si="287"/>
        <v>92.910377901952884</v>
      </c>
      <c r="M1667" s="47" t="s">
        <v>565</v>
      </c>
    </row>
    <row r="1668" spans="1:13" s="89" customFormat="1" x14ac:dyDescent="0.2">
      <c r="A1668" s="43" t="s">
        <v>559</v>
      </c>
      <c r="B1668" s="111">
        <v>322122</v>
      </c>
      <c r="C1668" s="111">
        <v>1761778</v>
      </c>
      <c r="D1668" s="111">
        <v>276641</v>
      </c>
      <c r="E1668" s="111">
        <v>2038418</v>
      </c>
      <c r="F1668" s="111">
        <v>319709</v>
      </c>
      <c r="G1668" s="111">
        <v>2599914</v>
      </c>
      <c r="H1668" s="112">
        <f>H1669+H1670</f>
        <v>100</v>
      </c>
      <c r="I1668" s="112">
        <f>I1669+I1670</f>
        <v>100</v>
      </c>
      <c r="J1668" s="105">
        <f>D1668/B1668*100</f>
        <v>85.880815343255037</v>
      </c>
      <c r="K1668" s="105">
        <f t="shared" si="287"/>
        <v>86.528999809201494</v>
      </c>
      <c r="L1668" s="105">
        <f t="shared" si="287"/>
        <v>78.403285647140635</v>
      </c>
      <c r="M1668" s="43" t="s">
        <v>560</v>
      </c>
    </row>
    <row r="1669" spans="1:13" s="89" customFormat="1" x14ac:dyDescent="0.2">
      <c r="A1669" s="47" t="s">
        <v>566</v>
      </c>
      <c r="B1669" s="111">
        <v>137472</v>
      </c>
      <c r="C1669" s="111">
        <v>922509</v>
      </c>
      <c r="D1669" s="111">
        <v>161014</v>
      </c>
      <c r="E1669" s="111">
        <v>1083523</v>
      </c>
      <c r="F1669" s="111">
        <v>231807</v>
      </c>
      <c r="G1669" s="111">
        <v>1789312</v>
      </c>
      <c r="H1669" s="112">
        <f>D1669/D1668*100</f>
        <v>58.203230902143929</v>
      </c>
      <c r="I1669" s="112">
        <f>E1669/E1668*100</f>
        <v>53.155093803135564</v>
      </c>
      <c r="J1669" s="105">
        <f>D1669/B1669*100</f>
        <v>117.12494180633146</v>
      </c>
      <c r="K1669" s="105">
        <f t="shared" si="287"/>
        <v>69.460370049221993</v>
      </c>
      <c r="L1669" s="105">
        <f t="shared" si="287"/>
        <v>60.555286054081122</v>
      </c>
      <c r="M1669" s="47" t="s">
        <v>566</v>
      </c>
    </row>
    <row r="1670" spans="1:13" s="89" customFormat="1" x14ac:dyDescent="0.2">
      <c r="A1670" s="47" t="s">
        <v>567</v>
      </c>
      <c r="B1670" s="111">
        <v>184650</v>
      </c>
      <c r="C1670" s="111">
        <v>839269</v>
      </c>
      <c r="D1670" s="111">
        <v>115627</v>
      </c>
      <c r="E1670" s="111">
        <v>954895</v>
      </c>
      <c r="F1670" s="111">
        <v>87902</v>
      </c>
      <c r="G1670" s="111">
        <v>810602</v>
      </c>
      <c r="H1670" s="112">
        <f>D1670/D1668*100</f>
        <v>41.796769097856071</v>
      </c>
      <c r="I1670" s="112">
        <f>E1670/E1668*100</f>
        <v>46.844906196864436</v>
      </c>
      <c r="J1670" s="105">
        <f>D1670/B1670*100</f>
        <v>62.619550500947739</v>
      </c>
      <c r="K1670" s="105">
        <f t="shared" si="287"/>
        <v>131.54080680758119</v>
      </c>
      <c r="L1670" s="105">
        <f t="shared" si="287"/>
        <v>117.80072094566754</v>
      </c>
      <c r="M1670" s="47" t="s">
        <v>833</v>
      </c>
    </row>
    <row r="1671" spans="1:13" s="89" customFormat="1" ht="45" x14ac:dyDescent="0.2">
      <c r="A1671" s="42" t="s">
        <v>799</v>
      </c>
      <c r="B1671" s="111"/>
      <c r="C1671" s="111"/>
      <c r="D1671" s="111"/>
      <c r="E1671" s="111"/>
      <c r="F1671" s="111"/>
      <c r="G1671" s="111"/>
      <c r="H1671" s="113"/>
      <c r="I1671" s="113"/>
      <c r="J1671" s="113"/>
      <c r="K1671" s="113"/>
      <c r="L1671" s="113"/>
      <c r="M1671" s="42" t="s">
        <v>1066</v>
      </c>
    </row>
    <row r="1672" spans="1:13" s="89" customFormat="1" x14ac:dyDescent="0.2">
      <c r="A1672" s="43" t="s">
        <v>557</v>
      </c>
      <c r="B1672" s="111">
        <v>36614</v>
      </c>
      <c r="C1672" s="111">
        <v>277100</v>
      </c>
      <c r="D1672" s="111">
        <v>37518</v>
      </c>
      <c r="E1672" s="111">
        <v>314618</v>
      </c>
      <c r="F1672" s="111">
        <v>17665</v>
      </c>
      <c r="G1672" s="111">
        <v>240833</v>
      </c>
      <c r="H1672" s="112">
        <f>H1673+H1674</f>
        <v>100</v>
      </c>
      <c r="I1672" s="112">
        <f>I1673+I1674</f>
        <v>100</v>
      </c>
      <c r="J1672" s="105">
        <f>D1672/B1672*100</f>
        <v>102.46900092860653</v>
      </c>
      <c r="K1672" s="106">
        <f>D1672/F1672</f>
        <v>2.1238607415793944</v>
      </c>
      <c r="L1672" s="105">
        <f>E1672/G1672*100</f>
        <v>130.63741264693792</v>
      </c>
      <c r="M1672" s="43" t="s">
        <v>558</v>
      </c>
    </row>
    <row r="1673" spans="1:13" s="89" customFormat="1" x14ac:dyDescent="0.2">
      <c r="A1673" s="47" t="s">
        <v>564</v>
      </c>
      <c r="B1673" s="111">
        <v>0</v>
      </c>
      <c r="C1673" s="111">
        <v>0</v>
      </c>
      <c r="D1673" s="111">
        <v>0</v>
      </c>
      <c r="E1673" s="111">
        <v>0</v>
      </c>
      <c r="F1673" s="111">
        <v>0</v>
      </c>
      <c r="G1673" s="111">
        <v>0</v>
      </c>
      <c r="H1673" s="112">
        <f>D1673/D1672*100</f>
        <v>0</v>
      </c>
      <c r="I1673" s="112">
        <f>E1673/E1672*100</f>
        <v>0</v>
      </c>
      <c r="J1673" s="105">
        <v>0</v>
      </c>
      <c r="K1673" s="105">
        <v>0</v>
      </c>
      <c r="L1673" s="105">
        <v>0</v>
      </c>
      <c r="M1673" s="47" t="s">
        <v>832</v>
      </c>
    </row>
    <row r="1674" spans="1:13" s="89" customFormat="1" x14ac:dyDescent="0.2">
      <c r="A1674" s="47" t="s">
        <v>565</v>
      </c>
      <c r="B1674" s="111">
        <v>36614</v>
      </c>
      <c r="C1674" s="111">
        <v>277100</v>
      </c>
      <c r="D1674" s="111">
        <v>37518</v>
      </c>
      <c r="E1674" s="111">
        <v>314618</v>
      </c>
      <c r="F1674" s="111">
        <v>17665</v>
      </c>
      <c r="G1674" s="111">
        <v>240833</v>
      </c>
      <c r="H1674" s="112">
        <f>D1674/D1672*100</f>
        <v>100</v>
      </c>
      <c r="I1674" s="112">
        <f>E1674/E1672*100</f>
        <v>100</v>
      </c>
      <c r="J1674" s="105">
        <f>D1674/B1674*100</f>
        <v>102.46900092860653</v>
      </c>
      <c r="K1674" s="106">
        <f>D1674/F1674</f>
        <v>2.1238607415793944</v>
      </c>
      <c r="L1674" s="105">
        <f>E1674/G1674*100</f>
        <v>130.63741264693792</v>
      </c>
      <c r="M1674" s="47" t="s">
        <v>565</v>
      </c>
    </row>
    <row r="1675" spans="1:13" s="89" customFormat="1" x14ac:dyDescent="0.2">
      <c r="A1675" s="43" t="s">
        <v>559</v>
      </c>
      <c r="B1675" s="111">
        <v>36614</v>
      </c>
      <c r="C1675" s="111">
        <v>277100</v>
      </c>
      <c r="D1675" s="111">
        <v>37518</v>
      </c>
      <c r="E1675" s="111">
        <v>314618</v>
      </c>
      <c r="F1675" s="111">
        <v>17665</v>
      </c>
      <c r="G1675" s="111">
        <v>240833</v>
      </c>
      <c r="H1675" s="112">
        <f>H1676+H1677</f>
        <v>100</v>
      </c>
      <c r="I1675" s="112">
        <f>I1676+I1677</f>
        <v>100</v>
      </c>
      <c r="J1675" s="105">
        <f>D1675/B1675*100</f>
        <v>102.46900092860653</v>
      </c>
      <c r="K1675" s="106">
        <f>D1675/F1675</f>
        <v>2.1238607415793944</v>
      </c>
      <c r="L1675" s="105">
        <f>E1675/G1675*100</f>
        <v>130.63741264693792</v>
      </c>
      <c r="M1675" s="43" t="s">
        <v>560</v>
      </c>
    </row>
    <row r="1676" spans="1:13" s="89" customFormat="1" x14ac:dyDescent="0.2">
      <c r="A1676" s="47" t="s">
        <v>566</v>
      </c>
      <c r="B1676" s="111">
        <v>1101</v>
      </c>
      <c r="C1676" s="111">
        <v>7657</v>
      </c>
      <c r="D1676" s="111">
        <v>1124</v>
      </c>
      <c r="E1676" s="111">
        <v>8781</v>
      </c>
      <c r="F1676" s="111">
        <v>760</v>
      </c>
      <c r="G1676" s="111">
        <v>4882</v>
      </c>
      <c r="H1676" s="112">
        <f>D1676/D1675*100</f>
        <v>2.995895303587611</v>
      </c>
      <c r="I1676" s="112">
        <f>E1676/E1675*100</f>
        <v>2.7910036933678302</v>
      </c>
      <c r="J1676" s="105">
        <f>D1676/B1676*100</f>
        <v>102.08900999091735</v>
      </c>
      <c r="K1676" s="105">
        <f>D1676/F1676*100</f>
        <v>147.89473684210526</v>
      </c>
      <c r="L1676" s="105">
        <f>E1676/G1676*100</f>
        <v>179.86480950430152</v>
      </c>
      <c r="M1676" s="47" t="s">
        <v>566</v>
      </c>
    </row>
    <row r="1677" spans="1:13" s="89" customFormat="1" x14ac:dyDescent="0.2">
      <c r="A1677" s="47" t="s">
        <v>567</v>
      </c>
      <c r="B1677" s="111">
        <v>35513</v>
      </c>
      <c r="C1677" s="111">
        <v>269443</v>
      </c>
      <c r="D1677" s="111">
        <v>36394</v>
      </c>
      <c r="E1677" s="111">
        <v>305837</v>
      </c>
      <c r="F1677" s="111">
        <v>16905</v>
      </c>
      <c r="G1677" s="111">
        <v>235951</v>
      </c>
      <c r="H1677" s="112">
        <f>D1677/D1675*100</f>
        <v>97.004104696412384</v>
      </c>
      <c r="I1677" s="112">
        <f>E1677/E1675*100</f>
        <v>97.208996306632173</v>
      </c>
      <c r="J1677" s="105">
        <f>D1677/B1677*100</f>
        <v>102.48078168557993</v>
      </c>
      <c r="K1677" s="106">
        <f>D1677/F1677</f>
        <v>2.152854185152322</v>
      </c>
      <c r="L1677" s="105">
        <f>E1677/G1677*100</f>
        <v>129.61886154328653</v>
      </c>
      <c r="M1677" s="47" t="s">
        <v>833</v>
      </c>
    </row>
    <row r="1678" spans="1:13" s="89" customFormat="1" ht="45" x14ac:dyDescent="0.2">
      <c r="A1678" s="42" t="s">
        <v>800</v>
      </c>
      <c r="B1678" s="111"/>
      <c r="C1678" s="111"/>
      <c r="D1678" s="111"/>
      <c r="E1678" s="111"/>
      <c r="F1678" s="111"/>
      <c r="G1678" s="111"/>
      <c r="H1678" s="113"/>
      <c r="I1678" s="113"/>
      <c r="J1678" s="113"/>
      <c r="K1678" s="113"/>
      <c r="L1678" s="113"/>
      <c r="M1678" s="42" t="s">
        <v>1067</v>
      </c>
    </row>
    <row r="1679" spans="1:13" s="89" customFormat="1" x14ac:dyDescent="0.2">
      <c r="A1679" s="43" t="s">
        <v>557</v>
      </c>
      <c r="B1679" s="111">
        <v>540278.5</v>
      </c>
      <c r="C1679" s="111">
        <v>1740895.5</v>
      </c>
      <c r="D1679" s="111">
        <v>347009</v>
      </c>
      <c r="E1679" s="111">
        <v>2087904.5</v>
      </c>
      <c r="F1679" s="111">
        <v>149399</v>
      </c>
      <c r="G1679" s="111">
        <v>873963</v>
      </c>
      <c r="H1679" s="112">
        <f>H1680+H1681</f>
        <v>100</v>
      </c>
      <c r="I1679" s="112">
        <f>I1680+I1681</f>
        <v>100</v>
      </c>
      <c r="J1679" s="105">
        <f>D1679/B1679*100</f>
        <v>64.227801032245395</v>
      </c>
      <c r="K1679" s="106">
        <f>D1679/F1679</f>
        <v>2.3226996164632965</v>
      </c>
      <c r="L1679" s="106">
        <f>E1679/G1679</f>
        <v>2.3890078870615805</v>
      </c>
      <c r="M1679" s="43" t="s">
        <v>558</v>
      </c>
    </row>
    <row r="1680" spans="1:13" s="89" customFormat="1" x14ac:dyDescent="0.2">
      <c r="A1680" s="47" t="s">
        <v>564</v>
      </c>
      <c r="B1680" s="111">
        <v>0</v>
      </c>
      <c r="C1680" s="111">
        <v>0</v>
      </c>
      <c r="D1680" s="111">
        <v>0</v>
      </c>
      <c r="E1680" s="111">
        <v>0</v>
      </c>
      <c r="F1680" s="111">
        <v>0</v>
      </c>
      <c r="G1680" s="111">
        <v>0</v>
      </c>
      <c r="H1680" s="112">
        <f>D1680/D1679*100</f>
        <v>0</v>
      </c>
      <c r="I1680" s="112">
        <f>E1680/E1679*100</f>
        <v>0</v>
      </c>
      <c r="J1680" s="105">
        <v>0</v>
      </c>
      <c r="K1680" s="105">
        <v>0</v>
      </c>
      <c r="L1680" s="105">
        <v>0</v>
      </c>
      <c r="M1680" s="47" t="s">
        <v>832</v>
      </c>
    </row>
    <row r="1681" spans="1:13" s="89" customFormat="1" x14ac:dyDescent="0.2">
      <c r="A1681" s="47" t="s">
        <v>565</v>
      </c>
      <c r="B1681" s="111">
        <v>540278.5</v>
      </c>
      <c r="C1681" s="111">
        <v>1740895.5</v>
      </c>
      <c r="D1681" s="111">
        <v>347009</v>
      </c>
      <c r="E1681" s="111">
        <v>2087904.5</v>
      </c>
      <c r="F1681" s="111">
        <v>149399</v>
      </c>
      <c r="G1681" s="111">
        <v>873963</v>
      </c>
      <c r="H1681" s="112">
        <f>D1681/D1679*100</f>
        <v>100</v>
      </c>
      <c r="I1681" s="112">
        <f>E1681/E1679*100</f>
        <v>100</v>
      </c>
      <c r="J1681" s="105">
        <f>D1681/B1681*100</f>
        <v>64.227801032245395</v>
      </c>
      <c r="K1681" s="106">
        <f>D1681/F1681</f>
        <v>2.3226996164632965</v>
      </c>
      <c r="L1681" s="106">
        <f>E1681/G1681</f>
        <v>2.3890078870615805</v>
      </c>
      <c r="M1681" s="47" t="s">
        <v>565</v>
      </c>
    </row>
    <row r="1682" spans="1:13" s="89" customFormat="1" x14ac:dyDescent="0.2">
      <c r="A1682" s="43" t="s">
        <v>559</v>
      </c>
      <c r="B1682" s="111">
        <v>540278.5</v>
      </c>
      <c r="C1682" s="111">
        <v>1740895.5</v>
      </c>
      <c r="D1682" s="111">
        <v>347009</v>
      </c>
      <c r="E1682" s="111">
        <v>2087904.5</v>
      </c>
      <c r="F1682" s="111">
        <v>149399</v>
      </c>
      <c r="G1682" s="111">
        <v>873963</v>
      </c>
      <c r="H1682" s="112">
        <f>H1683+H1684</f>
        <v>100</v>
      </c>
      <c r="I1682" s="112">
        <f>I1683+I1684</f>
        <v>100</v>
      </c>
      <c r="J1682" s="105">
        <f>D1682/B1682*100</f>
        <v>64.227801032245395</v>
      </c>
      <c r="K1682" s="106">
        <f>D1682/F1682</f>
        <v>2.3226996164632965</v>
      </c>
      <c r="L1682" s="106">
        <f>E1682/G1682</f>
        <v>2.3890078870615805</v>
      </c>
      <c r="M1682" s="43" t="s">
        <v>560</v>
      </c>
    </row>
    <row r="1683" spans="1:13" s="89" customFormat="1" x14ac:dyDescent="0.2">
      <c r="A1683" s="47" t="s">
        <v>566</v>
      </c>
      <c r="B1683" s="111">
        <v>40329</v>
      </c>
      <c r="C1683" s="111">
        <v>203640</v>
      </c>
      <c r="D1683" s="111">
        <v>37061</v>
      </c>
      <c r="E1683" s="111">
        <v>240701</v>
      </c>
      <c r="F1683" s="111">
        <v>21747</v>
      </c>
      <c r="G1683" s="111">
        <v>122147</v>
      </c>
      <c r="H1683" s="112">
        <f>D1683/D1682*100</f>
        <v>10.680126452051676</v>
      </c>
      <c r="I1683" s="112">
        <f>E1683/E1682*100</f>
        <v>11.528352949093218</v>
      </c>
      <c r="J1683" s="105">
        <f>D1683/B1683*100</f>
        <v>91.896650053311518</v>
      </c>
      <c r="K1683" s="105">
        <f>D1683/F1683*100</f>
        <v>170.41890835517543</v>
      </c>
      <c r="L1683" s="105">
        <f>E1683/G1683*100</f>
        <v>197.05846234455205</v>
      </c>
      <c r="M1683" s="47" t="s">
        <v>566</v>
      </c>
    </row>
    <row r="1684" spans="1:13" s="89" customFormat="1" x14ac:dyDescent="0.2">
      <c r="A1684" s="47" t="s">
        <v>567</v>
      </c>
      <c r="B1684" s="111">
        <v>499949.5</v>
      </c>
      <c r="C1684" s="111">
        <v>1537255.5</v>
      </c>
      <c r="D1684" s="111">
        <v>309948</v>
      </c>
      <c r="E1684" s="111">
        <v>1847203.5</v>
      </c>
      <c r="F1684" s="111">
        <v>127652</v>
      </c>
      <c r="G1684" s="111">
        <v>751816</v>
      </c>
      <c r="H1684" s="112">
        <f>D1684/D1682*100</f>
        <v>89.319873547948319</v>
      </c>
      <c r="I1684" s="112">
        <f>E1684/E1682*100</f>
        <v>88.471647050906782</v>
      </c>
      <c r="J1684" s="105">
        <f>D1684/B1684*100</f>
        <v>61.995861582019785</v>
      </c>
      <c r="K1684" s="106">
        <f>D1684/F1684</f>
        <v>2.4280700654905525</v>
      </c>
      <c r="L1684" s="106">
        <f>E1684/G1684</f>
        <v>2.4569888110920757</v>
      </c>
      <c r="M1684" s="47" t="s">
        <v>833</v>
      </c>
    </row>
    <row r="1685" spans="1:13" s="89" customFormat="1" x14ac:dyDescent="0.2">
      <c r="A1685" s="42" t="s">
        <v>801</v>
      </c>
      <c r="B1685" s="111"/>
      <c r="C1685" s="111"/>
      <c r="D1685" s="111"/>
      <c r="E1685" s="111"/>
      <c r="F1685" s="111"/>
      <c r="G1685" s="111"/>
      <c r="H1685" s="113"/>
      <c r="I1685" s="113"/>
      <c r="J1685" s="113"/>
      <c r="K1685" s="113"/>
      <c r="L1685" s="113"/>
      <c r="M1685" s="42" t="s">
        <v>1068</v>
      </c>
    </row>
    <row r="1686" spans="1:13" s="89" customFormat="1" x14ac:dyDescent="0.2">
      <c r="A1686" s="43" t="s">
        <v>557</v>
      </c>
      <c r="B1686" s="111">
        <v>255430.6</v>
      </c>
      <c r="C1686" s="111">
        <v>2021160.3</v>
      </c>
      <c r="D1686" s="111">
        <v>395426</v>
      </c>
      <c r="E1686" s="111">
        <v>2416586.2999999998</v>
      </c>
      <c r="F1686" s="111">
        <v>93806</v>
      </c>
      <c r="G1686" s="111">
        <v>655723</v>
      </c>
      <c r="H1686" s="112">
        <f>H1687+H1688</f>
        <v>100</v>
      </c>
      <c r="I1686" s="112">
        <f>I1687+I1688</f>
        <v>100</v>
      </c>
      <c r="J1686" s="105">
        <f>D1686/B1686*100</f>
        <v>154.80760723264947</v>
      </c>
      <c r="K1686" s="106">
        <f>D1686/F1686</f>
        <v>4.2153593586764169</v>
      </c>
      <c r="L1686" s="106">
        <f>E1686/G1686</f>
        <v>3.6853767520736649</v>
      </c>
      <c r="M1686" s="43" t="s">
        <v>558</v>
      </c>
    </row>
    <row r="1687" spans="1:13" s="89" customFormat="1" x14ac:dyDescent="0.2">
      <c r="A1687" s="47" t="s">
        <v>564</v>
      </c>
      <c r="B1687" s="111">
        <v>0</v>
      </c>
      <c r="C1687" s="111">
        <v>0</v>
      </c>
      <c r="D1687" s="111">
        <v>0</v>
      </c>
      <c r="E1687" s="111">
        <v>0</v>
      </c>
      <c r="F1687" s="111">
        <v>0</v>
      </c>
      <c r="G1687" s="111">
        <v>0</v>
      </c>
      <c r="H1687" s="112">
        <f>D1687/D1686*100</f>
        <v>0</v>
      </c>
      <c r="I1687" s="112">
        <f>E1687/E1686*100</f>
        <v>0</v>
      </c>
      <c r="J1687" s="105">
        <v>0</v>
      </c>
      <c r="K1687" s="105">
        <v>0</v>
      </c>
      <c r="L1687" s="105">
        <v>0</v>
      </c>
      <c r="M1687" s="47" t="s">
        <v>832</v>
      </c>
    </row>
    <row r="1688" spans="1:13" s="89" customFormat="1" x14ac:dyDescent="0.2">
      <c r="A1688" s="47" t="s">
        <v>565</v>
      </c>
      <c r="B1688" s="111">
        <v>255430.6</v>
      </c>
      <c r="C1688" s="111">
        <v>2021160.3</v>
      </c>
      <c r="D1688" s="111">
        <v>395426</v>
      </c>
      <c r="E1688" s="111">
        <v>2416586.2999999998</v>
      </c>
      <c r="F1688" s="111">
        <v>93806</v>
      </c>
      <c r="G1688" s="111">
        <v>655723</v>
      </c>
      <c r="H1688" s="112">
        <f>D1688/D1686*100</f>
        <v>100</v>
      </c>
      <c r="I1688" s="112">
        <f>E1688/E1686*100</f>
        <v>100</v>
      </c>
      <c r="J1688" s="105">
        <f>D1688/B1688*100</f>
        <v>154.80760723264947</v>
      </c>
      <c r="K1688" s="106">
        <f t="shared" ref="K1688:L1691" si="288">D1688/F1688</f>
        <v>4.2153593586764169</v>
      </c>
      <c r="L1688" s="106">
        <f t="shared" si="288"/>
        <v>3.6853767520736649</v>
      </c>
      <c r="M1688" s="47" t="s">
        <v>565</v>
      </c>
    </row>
    <row r="1689" spans="1:13" s="89" customFormat="1" x14ac:dyDescent="0.2">
      <c r="A1689" s="43" t="s">
        <v>559</v>
      </c>
      <c r="B1689" s="111">
        <v>255430.6</v>
      </c>
      <c r="C1689" s="111">
        <v>2021160.3</v>
      </c>
      <c r="D1689" s="111">
        <v>395426</v>
      </c>
      <c r="E1689" s="111">
        <v>2416586.2999999998</v>
      </c>
      <c r="F1689" s="111">
        <v>93806</v>
      </c>
      <c r="G1689" s="111">
        <v>655723</v>
      </c>
      <c r="H1689" s="112">
        <f>H1690+H1691</f>
        <v>100</v>
      </c>
      <c r="I1689" s="112">
        <f>I1690+I1691</f>
        <v>100.00000000000001</v>
      </c>
      <c r="J1689" s="105">
        <f>D1689/B1689*100</f>
        <v>154.80760723264947</v>
      </c>
      <c r="K1689" s="106">
        <f t="shared" si="288"/>
        <v>4.2153593586764169</v>
      </c>
      <c r="L1689" s="106">
        <f t="shared" si="288"/>
        <v>3.6853767520736649</v>
      </c>
      <c r="M1689" s="43" t="s">
        <v>560</v>
      </c>
    </row>
    <row r="1690" spans="1:13" s="89" customFormat="1" x14ac:dyDescent="0.2">
      <c r="A1690" s="47" t="s">
        <v>566</v>
      </c>
      <c r="B1690" s="111">
        <v>1048</v>
      </c>
      <c r="C1690" s="111">
        <v>3755</v>
      </c>
      <c r="D1690" s="111">
        <v>321</v>
      </c>
      <c r="E1690" s="111">
        <v>4076</v>
      </c>
      <c r="F1690" s="111">
        <v>59</v>
      </c>
      <c r="G1690" s="111">
        <v>1463</v>
      </c>
      <c r="H1690" s="112">
        <f>D1690/D1689*100</f>
        <v>8.1178273558137296E-2</v>
      </c>
      <c r="I1690" s="112">
        <f>E1690/E1689*100</f>
        <v>0.16866767803823104</v>
      </c>
      <c r="J1690" s="105">
        <f>D1690/B1690*100</f>
        <v>30.62977099236641</v>
      </c>
      <c r="K1690" s="106"/>
      <c r="L1690" s="106">
        <f t="shared" si="288"/>
        <v>2.7860560492139439</v>
      </c>
      <c r="M1690" s="47" t="s">
        <v>566</v>
      </c>
    </row>
    <row r="1691" spans="1:13" s="89" customFormat="1" x14ac:dyDescent="0.2">
      <c r="A1691" s="47" t="s">
        <v>567</v>
      </c>
      <c r="B1691" s="111">
        <v>254382.6</v>
      </c>
      <c r="C1691" s="111">
        <v>2017405.3</v>
      </c>
      <c r="D1691" s="111">
        <v>395105</v>
      </c>
      <c r="E1691" s="111">
        <v>2412510.2999999998</v>
      </c>
      <c r="F1691" s="111">
        <v>93747</v>
      </c>
      <c r="G1691" s="111">
        <v>654260</v>
      </c>
      <c r="H1691" s="112">
        <f>D1691/D1689*100</f>
        <v>99.918821726441863</v>
      </c>
      <c r="I1691" s="112">
        <f>E1691/E1689*100</f>
        <v>99.831332321961781</v>
      </c>
      <c r="J1691" s="105">
        <f>D1691/B1691*100</f>
        <v>155.31919242904192</v>
      </c>
      <c r="K1691" s="106">
        <f t="shared" si="288"/>
        <v>4.2145882001557382</v>
      </c>
      <c r="L1691" s="106">
        <f t="shared" si="288"/>
        <v>3.6873877357625404</v>
      </c>
      <c r="M1691" s="47" t="s">
        <v>833</v>
      </c>
    </row>
    <row r="1692" spans="1:13" s="89" customFormat="1" ht="56.25" x14ac:dyDescent="0.2">
      <c r="A1692" s="42" t="s">
        <v>802</v>
      </c>
      <c r="B1692" s="111"/>
      <c r="C1692" s="111"/>
      <c r="D1692" s="111"/>
      <c r="E1692" s="111"/>
      <c r="F1692" s="111"/>
      <c r="G1692" s="111"/>
      <c r="H1692" s="113"/>
      <c r="I1692" s="113"/>
      <c r="J1692" s="113"/>
      <c r="K1692" s="113"/>
      <c r="L1692" s="113"/>
      <c r="M1692" s="42" t="s">
        <v>1069</v>
      </c>
    </row>
    <row r="1693" spans="1:13" s="89" customFormat="1" x14ac:dyDescent="0.2">
      <c r="A1693" s="43" t="s">
        <v>557</v>
      </c>
      <c r="B1693" s="111">
        <v>158098</v>
      </c>
      <c r="C1693" s="111">
        <v>816305</v>
      </c>
      <c r="D1693" s="111">
        <v>188204</v>
      </c>
      <c r="E1693" s="111">
        <v>1004509</v>
      </c>
      <c r="F1693" s="111">
        <v>78114</v>
      </c>
      <c r="G1693" s="111">
        <v>768693.2</v>
      </c>
      <c r="H1693" s="112">
        <f>H1694+H1695</f>
        <v>100</v>
      </c>
      <c r="I1693" s="112">
        <f>I1694+I1695</f>
        <v>100</v>
      </c>
      <c r="J1693" s="105">
        <f t="shared" ref="J1693:J1698" si="289">D1693/B1693*100</f>
        <v>119.04261913496693</v>
      </c>
      <c r="K1693" s="106">
        <f>D1693/F1693</f>
        <v>2.4093504365414651</v>
      </c>
      <c r="L1693" s="105">
        <f>E1693/G1693*100</f>
        <v>130.67749265896978</v>
      </c>
      <c r="M1693" s="43" t="s">
        <v>558</v>
      </c>
    </row>
    <row r="1694" spans="1:13" s="89" customFormat="1" x14ac:dyDescent="0.2">
      <c r="A1694" s="47" t="s">
        <v>564</v>
      </c>
      <c r="B1694" s="111">
        <v>1549</v>
      </c>
      <c r="C1694" s="111">
        <v>6936</v>
      </c>
      <c r="D1694" s="111">
        <v>1549</v>
      </c>
      <c r="E1694" s="111">
        <v>8485</v>
      </c>
      <c r="F1694" s="111">
        <v>15</v>
      </c>
      <c r="G1694" s="111">
        <v>750</v>
      </c>
      <c r="H1694" s="112">
        <f>D1694/D1693*100</f>
        <v>0.82304308091220157</v>
      </c>
      <c r="I1694" s="112">
        <f>E1694/E1693*100</f>
        <v>0.84469128698697571</v>
      </c>
      <c r="J1694" s="105">
        <f t="shared" si="289"/>
        <v>100</v>
      </c>
      <c r="K1694" s="106"/>
      <c r="L1694" s="106"/>
      <c r="M1694" s="47" t="s">
        <v>832</v>
      </c>
    </row>
    <row r="1695" spans="1:13" s="89" customFormat="1" x14ac:dyDescent="0.2">
      <c r="A1695" s="47" t="s">
        <v>565</v>
      </c>
      <c r="B1695" s="111">
        <v>156549</v>
      </c>
      <c r="C1695" s="111">
        <v>809369</v>
      </c>
      <c r="D1695" s="111">
        <v>186655</v>
      </c>
      <c r="E1695" s="111">
        <v>996024</v>
      </c>
      <c r="F1695" s="111">
        <v>78099</v>
      </c>
      <c r="G1695" s="111">
        <v>767943.2</v>
      </c>
      <c r="H1695" s="112">
        <f>D1695/D1693*100</f>
        <v>99.1769569190878</v>
      </c>
      <c r="I1695" s="112">
        <f>E1695/E1693*100</f>
        <v>99.155308713013028</v>
      </c>
      <c r="J1695" s="105">
        <f t="shared" si="289"/>
        <v>119.23103948284563</v>
      </c>
      <c r="K1695" s="106">
        <f>D1695/F1695</f>
        <v>2.3899793851393745</v>
      </c>
      <c r="L1695" s="105">
        <f>E1695/G1695*100</f>
        <v>129.70021741191275</v>
      </c>
      <c r="M1695" s="47" t="s">
        <v>565</v>
      </c>
    </row>
    <row r="1696" spans="1:13" s="89" customFormat="1" x14ac:dyDescent="0.2">
      <c r="A1696" s="43" t="s">
        <v>559</v>
      </c>
      <c r="B1696" s="111">
        <v>158098</v>
      </c>
      <c r="C1696" s="111">
        <v>816305</v>
      </c>
      <c r="D1696" s="111">
        <v>188204</v>
      </c>
      <c r="E1696" s="111">
        <v>1004509</v>
      </c>
      <c r="F1696" s="111">
        <v>78114</v>
      </c>
      <c r="G1696" s="111">
        <v>768693.2</v>
      </c>
      <c r="H1696" s="112">
        <f>H1697+H1698</f>
        <v>100</v>
      </c>
      <c r="I1696" s="112">
        <f>I1697+I1698</f>
        <v>100</v>
      </c>
      <c r="J1696" s="105">
        <f t="shared" si="289"/>
        <v>119.04261913496693</v>
      </c>
      <c r="K1696" s="106">
        <f>D1696/F1696</f>
        <v>2.4093504365414651</v>
      </c>
      <c r="L1696" s="105">
        <f>E1696/G1696*100</f>
        <v>130.67749265896978</v>
      </c>
      <c r="M1696" s="43" t="s">
        <v>560</v>
      </c>
    </row>
    <row r="1697" spans="1:13" s="89" customFormat="1" x14ac:dyDescent="0.2">
      <c r="A1697" s="47" t="s">
        <v>566</v>
      </c>
      <c r="B1697" s="111">
        <v>75501</v>
      </c>
      <c r="C1697" s="111">
        <v>265694</v>
      </c>
      <c r="D1697" s="111">
        <v>99869</v>
      </c>
      <c r="E1697" s="111">
        <v>365563</v>
      </c>
      <c r="F1697" s="111">
        <v>12135</v>
      </c>
      <c r="G1697" s="111">
        <v>53868</v>
      </c>
      <c r="H1697" s="112">
        <f>D1697/D1696*100</f>
        <v>53.064228177934581</v>
      </c>
      <c r="I1697" s="112">
        <f>E1697/E1696*100</f>
        <v>36.392207536219189</v>
      </c>
      <c r="J1697" s="105">
        <f t="shared" si="289"/>
        <v>132.2750692043814</v>
      </c>
      <c r="K1697" s="106"/>
      <c r="L1697" s="106"/>
      <c r="M1697" s="47" t="s">
        <v>566</v>
      </c>
    </row>
    <row r="1698" spans="1:13" s="89" customFormat="1" x14ac:dyDescent="0.2">
      <c r="A1698" s="47" t="s">
        <v>567</v>
      </c>
      <c r="B1698" s="111">
        <v>82597</v>
      </c>
      <c r="C1698" s="111">
        <v>550611</v>
      </c>
      <c r="D1698" s="111">
        <v>88335</v>
      </c>
      <c r="E1698" s="111">
        <v>638946</v>
      </c>
      <c r="F1698" s="111">
        <v>65979</v>
      </c>
      <c r="G1698" s="111">
        <v>714825.2</v>
      </c>
      <c r="H1698" s="112">
        <f>D1698/D1696*100</f>
        <v>46.935771822065419</v>
      </c>
      <c r="I1698" s="112">
        <f>E1698/E1696*100</f>
        <v>63.607792463780811</v>
      </c>
      <c r="J1698" s="105">
        <f t="shared" si="289"/>
        <v>106.94698354661791</v>
      </c>
      <c r="K1698" s="105">
        <f>D1698/F1698*100</f>
        <v>133.88350838903287</v>
      </c>
      <c r="L1698" s="105">
        <f>E1698/G1698*100</f>
        <v>89.384929350560114</v>
      </c>
      <c r="M1698" s="47" t="s">
        <v>833</v>
      </c>
    </row>
    <row r="1699" spans="1:13" s="89" customFormat="1" ht="45" x14ac:dyDescent="0.2">
      <c r="A1699" s="42" t="s">
        <v>803</v>
      </c>
      <c r="B1699" s="111"/>
      <c r="C1699" s="111"/>
      <c r="D1699" s="111"/>
      <c r="E1699" s="111"/>
      <c r="F1699" s="111"/>
      <c r="G1699" s="111"/>
      <c r="H1699" s="113"/>
      <c r="I1699" s="113"/>
      <c r="J1699" s="113"/>
      <c r="K1699" s="113"/>
      <c r="L1699" s="113"/>
      <c r="M1699" s="42" t="s">
        <v>1070</v>
      </c>
    </row>
    <row r="1700" spans="1:13" s="89" customFormat="1" x14ac:dyDescent="0.2">
      <c r="A1700" s="43" t="s">
        <v>557</v>
      </c>
      <c r="B1700" s="111">
        <v>26245</v>
      </c>
      <c r="C1700" s="111">
        <v>172167</v>
      </c>
      <c r="D1700" s="111">
        <v>30606</v>
      </c>
      <c r="E1700" s="111">
        <v>202773</v>
      </c>
      <c r="F1700" s="111">
        <v>142044</v>
      </c>
      <c r="G1700" s="111">
        <v>961463</v>
      </c>
      <c r="H1700" s="112">
        <f>H1701+H1702</f>
        <v>100</v>
      </c>
      <c r="I1700" s="112">
        <f>I1701+I1702</f>
        <v>100</v>
      </c>
      <c r="J1700" s="105">
        <f>D1700/B1700*100</f>
        <v>116.61649838064395</v>
      </c>
      <c r="K1700" s="105">
        <f t="shared" ref="K1700:L1705" si="290">D1700/F1700*100</f>
        <v>21.546844639689112</v>
      </c>
      <c r="L1700" s="105">
        <f t="shared" si="290"/>
        <v>21.090047146900091</v>
      </c>
      <c r="M1700" s="43" t="s">
        <v>558</v>
      </c>
    </row>
    <row r="1701" spans="1:13" s="89" customFormat="1" x14ac:dyDescent="0.2">
      <c r="A1701" s="47" t="s">
        <v>564</v>
      </c>
      <c r="B1701" s="111">
        <v>0</v>
      </c>
      <c r="C1701" s="111">
        <v>0</v>
      </c>
      <c r="D1701" s="111">
        <v>0</v>
      </c>
      <c r="E1701" s="111">
        <v>0</v>
      </c>
      <c r="F1701" s="111">
        <v>44</v>
      </c>
      <c r="G1701" s="111">
        <v>396</v>
      </c>
      <c r="H1701" s="112">
        <f>D1701/D1700*100</f>
        <v>0</v>
      </c>
      <c r="I1701" s="112">
        <f>E1701/E1700*100</f>
        <v>0</v>
      </c>
      <c r="J1701" s="105">
        <v>0</v>
      </c>
      <c r="K1701" s="105">
        <f t="shared" si="290"/>
        <v>0</v>
      </c>
      <c r="L1701" s="105">
        <f t="shared" si="290"/>
        <v>0</v>
      </c>
      <c r="M1701" s="47" t="s">
        <v>832</v>
      </c>
    </row>
    <row r="1702" spans="1:13" s="89" customFormat="1" x14ac:dyDescent="0.2">
      <c r="A1702" s="47" t="s">
        <v>565</v>
      </c>
      <c r="B1702" s="111">
        <v>26245</v>
      </c>
      <c r="C1702" s="111">
        <v>172167</v>
      </c>
      <c r="D1702" s="111">
        <v>30606</v>
      </c>
      <c r="E1702" s="111">
        <v>202773</v>
      </c>
      <c r="F1702" s="111">
        <v>142000</v>
      </c>
      <c r="G1702" s="111">
        <v>961067</v>
      </c>
      <c r="H1702" s="112">
        <f>D1702/D1700*100</f>
        <v>100</v>
      </c>
      <c r="I1702" s="112">
        <f>E1702/E1700*100</f>
        <v>100</v>
      </c>
      <c r="J1702" s="105">
        <f>D1702/B1702*100</f>
        <v>116.61649838064395</v>
      </c>
      <c r="K1702" s="105">
        <f t="shared" si="290"/>
        <v>21.553521126760565</v>
      </c>
      <c r="L1702" s="105">
        <f t="shared" si="290"/>
        <v>21.098737132790951</v>
      </c>
      <c r="M1702" s="47" t="s">
        <v>565</v>
      </c>
    </row>
    <row r="1703" spans="1:13" s="89" customFormat="1" x14ac:dyDescent="0.2">
      <c r="A1703" s="43" t="s">
        <v>559</v>
      </c>
      <c r="B1703" s="111">
        <v>26245</v>
      </c>
      <c r="C1703" s="111">
        <v>172167</v>
      </c>
      <c r="D1703" s="111">
        <v>30606</v>
      </c>
      <c r="E1703" s="111">
        <v>202773</v>
      </c>
      <c r="F1703" s="111">
        <v>142044</v>
      </c>
      <c r="G1703" s="111">
        <v>961463</v>
      </c>
      <c r="H1703" s="112">
        <f>H1704+H1705</f>
        <v>100</v>
      </c>
      <c r="I1703" s="112">
        <f>I1704+I1705</f>
        <v>100</v>
      </c>
      <c r="J1703" s="105">
        <f>D1703/B1703*100</f>
        <v>116.61649838064395</v>
      </c>
      <c r="K1703" s="105">
        <f t="shared" si="290"/>
        <v>21.546844639689112</v>
      </c>
      <c r="L1703" s="105">
        <f t="shared" si="290"/>
        <v>21.090047146900091</v>
      </c>
      <c r="M1703" s="43" t="s">
        <v>560</v>
      </c>
    </row>
    <row r="1704" spans="1:13" s="89" customFormat="1" x14ac:dyDescent="0.2">
      <c r="A1704" s="47" t="s">
        <v>566</v>
      </c>
      <c r="B1704" s="111">
        <v>280</v>
      </c>
      <c r="C1704" s="111">
        <v>560</v>
      </c>
      <c r="D1704" s="111">
        <v>353</v>
      </c>
      <c r="E1704" s="111">
        <v>913</v>
      </c>
      <c r="F1704" s="111">
        <v>562</v>
      </c>
      <c r="G1704" s="111">
        <v>107634</v>
      </c>
      <c r="H1704" s="112">
        <f>D1704/D1703*100</f>
        <v>1.1533686205319218</v>
      </c>
      <c r="I1704" s="112">
        <f>E1704/E1703*100</f>
        <v>0.45025718414187293</v>
      </c>
      <c r="J1704" s="105">
        <f>D1704/B1704*100</f>
        <v>126.07142857142857</v>
      </c>
      <c r="K1704" s="105">
        <f t="shared" si="290"/>
        <v>62.811387900355875</v>
      </c>
      <c r="L1704" s="105">
        <f t="shared" si="290"/>
        <v>0.84824497835256518</v>
      </c>
      <c r="M1704" s="47" t="s">
        <v>566</v>
      </c>
    </row>
    <row r="1705" spans="1:13" s="89" customFormat="1" x14ac:dyDescent="0.2">
      <c r="A1705" s="47" t="s">
        <v>567</v>
      </c>
      <c r="B1705" s="111">
        <v>25965</v>
      </c>
      <c r="C1705" s="111">
        <v>171607</v>
      </c>
      <c r="D1705" s="111">
        <v>30253</v>
      </c>
      <c r="E1705" s="111">
        <v>201860</v>
      </c>
      <c r="F1705" s="111">
        <v>141482</v>
      </c>
      <c r="G1705" s="111">
        <v>853829</v>
      </c>
      <c r="H1705" s="112">
        <f>D1705/D1703*100</f>
        <v>98.846631379468079</v>
      </c>
      <c r="I1705" s="112">
        <f>E1705/E1703*100</f>
        <v>99.549742815858124</v>
      </c>
      <c r="J1705" s="105">
        <f>D1705/B1705*100</f>
        <v>116.51453880223377</v>
      </c>
      <c r="K1705" s="105">
        <f t="shared" si="290"/>
        <v>21.382932104437312</v>
      </c>
      <c r="L1705" s="105">
        <f t="shared" si="290"/>
        <v>23.641736225871927</v>
      </c>
      <c r="M1705" s="47" t="s">
        <v>833</v>
      </c>
    </row>
    <row r="1706" spans="1:13" s="89" customFormat="1" ht="45" x14ac:dyDescent="0.2">
      <c r="A1706" s="42" t="s">
        <v>804</v>
      </c>
      <c r="B1706" s="111"/>
      <c r="C1706" s="111"/>
      <c r="D1706" s="111"/>
      <c r="E1706" s="111"/>
      <c r="F1706" s="111"/>
      <c r="G1706" s="111"/>
      <c r="H1706" s="113"/>
      <c r="I1706" s="113"/>
      <c r="J1706" s="113"/>
      <c r="K1706" s="113"/>
      <c r="L1706" s="113"/>
      <c r="M1706" s="42" t="s">
        <v>1071</v>
      </c>
    </row>
    <row r="1707" spans="1:13" s="89" customFormat="1" x14ac:dyDescent="0.2">
      <c r="A1707" s="43" t="s">
        <v>557</v>
      </c>
      <c r="B1707" s="111">
        <v>29169.335999999999</v>
      </c>
      <c r="C1707" s="111">
        <v>168793.69</v>
      </c>
      <c r="D1707" s="111">
        <v>21735.802</v>
      </c>
      <c r="E1707" s="111">
        <v>190543.33199999999</v>
      </c>
      <c r="F1707" s="111">
        <v>20002.921999999999</v>
      </c>
      <c r="G1707" s="111">
        <v>154611.986</v>
      </c>
      <c r="H1707" s="112">
        <f>H1708+H1709</f>
        <v>99.999995399295599</v>
      </c>
      <c r="I1707" s="112">
        <f>I1708+I1709</f>
        <v>100</v>
      </c>
      <c r="J1707" s="105">
        <f t="shared" ref="J1707:J1712" si="291">D1707/B1707*100</f>
        <v>74.515930016370618</v>
      </c>
      <c r="K1707" s="105">
        <f t="shared" ref="K1707:L1710" si="292">D1707/F1707*100</f>
        <v>108.66313431607644</v>
      </c>
      <c r="L1707" s="105">
        <f t="shared" si="292"/>
        <v>123.23968983879425</v>
      </c>
      <c r="M1707" s="43" t="s">
        <v>558</v>
      </c>
    </row>
    <row r="1708" spans="1:13" s="89" customFormat="1" x14ac:dyDescent="0.2">
      <c r="A1708" s="47" t="s">
        <v>564</v>
      </c>
      <c r="B1708" s="111">
        <v>1024.7190000000001</v>
      </c>
      <c r="C1708" s="111">
        <v>5188.2439999999997</v>
      </c>
      <c r="D1708" s="111">
        <v>742.31600000000003</v>
      </c>
      <c r="E1708" s="111">
        <v>5930.56</v>
      </c>
      <c r="F1708" s="111">
        <v>827.39700000000005</v>
      </c>
      <c r="G1708" s="111">
        <v>5639.3440000000001</v>
      </c>
      <c r="H1708" s="112">
        <f>D1708/D1707*100</f>
        <v>3.4151764908421605</v>
      </c>
      <c r="I1708" s="112">
        <f>E1708/E1707*100</f>
        <v>3.1124468842604265</v>
      </c>
      <c r="J1708" s="105">
        <f t="shared" si="291"/>
        <v>72.440932587372728</v>
      </c>
      <c r="K1708" s="105">
        <f t="shared" si="292"/>
        <v>89.717028222243982</v>
      </c>
      <c r="L1708" s="105">
        <f t="shared" si="292"/>
        <v>105.16400489134907</v>
      </c>
      <c r="M1708" s="47" t="s">
        <v>832</v>
      </c>
    </row>
    <row r="1709" spans="1:13" s="89" customFormat="1" x14ac:dyDescent="0.2">
      <c r="A1709" s="47" t="s">
        <v>565</v>
      </c>
      <c r="B1709" s="111">
        <v>28144.616000000002</v>
      </c>
      <c r="C1709" s="111">
        <v>163605.446</v>
      </c>
      <c r="D1709" s="111">
        <v>20993.485000000001</v>
      </c>
      <c r="E1709" s="111">
        <v>184612.772</v>
      </c>
      <c r="F1709" s="111">
        <v>19175.525000000001</v>
      </c>
      <c r="G1709" s="111">
        <v>148972.64199999999</v>
      </c>
      <c r="H1709" s="112">
        <f>D1709/D1707*100</f>
        <v>96.584818908453443</v>
      </c>
      <c r="I1709" s="112">
        <f>E1709/E1707*100</f>
        <v>96.887553115739578</v>
      </c>
      <c r="J1709" s="105">
        <f t="shared" si="291"/>
        <v>74.591477815863598</v>
      </c>
      <c r="K1709" s="105">
        <f t="shared" si="292"/>
        <v>109.48062699717478</v>
      </c>
      <c r="L1709" s="105">
        <f t="shared" si="292"/>
        <v>123.9239430284119</v>
      </c>
      <c r="M1709" s="47" t="s">
        <v>565</v>
      </c>
    </row>
    <row r="1710" spans="1:13" s="89" customFormat="1" x14ac:dyDescent="0.2">
      <c r="A1710" s="43" t="s">
        <v>559</v>
      </c>
      <c r="B1710" s="111">
        <v>29169.335999999999</v>
      </c>
      <c r="C1710" s="111">
        <v>168793.69</v>
      </c>
      <c r="D1710" s="111">
        <v>21735.802</v>
      </c>
      <c r="E1710" s="111">
        <v>190543.33199999999</v>
      </c>
      <c r="F1710" s="111">
        <v>20002.921999999999</v>
      </c>
      <c r="G1710" s="111">
        <v>154611.986</v>
      </c>
      <c r="H1710" s="112">
        <f>H1711+H1712</f>
        <v>100</v>
      </c>
      <c r="I1710" s="112">
        <f>I1711+I1712</f>
        <v>99.999999475184993</v>
      </c>
      <c r="J1710" s="105">
        <f t="shared" si="291"/>
        <v>74.515930016370618</v>
      </c>
      <c r="K1710" s="105">
        <f t="shared" si="292"/>
        <v>108.66313431607644</v>
      </c>
      <c r="L1710" s="105">
        <f t="shared" si="292"/>
        <v>123.23968983879425</v>
      </c>
      <c r="M1710" s="43" t="s">
        <v>560</v>
      </c>
    </row>
    <row r="1711" spans="1:13" s="89" customFormat="1" x14ac:dyDescent="0.2">
      <c r="A1711" s="47" t="s">
        <v>566</v>
      </c>
      <c r="B1711" s="111">
        <v>984.92600000000004</v>
      </c>
      <c r="C1711" s="111">
        <v>5376.1419999999998</v>
      </c>
      <c r="D1711" s="111">
        <v>1049.123</v>
      </c>
      <c r="E1711" s="111">
        <v>6412.107</v>
      </c>
      <c r="F1711" s="111">
        <v>240.49100000000001</v>
      </c>
      <c r="G1711" s="111">
        <v>1692.84</v>
      </c>
      <c r="H1711" s="112">
        <f>D1711/D1710*100</f>
        <v>4.8267048071196088</v>
      </c>
      <c r="I1711" s="112">
        <f>E1711/E1710*100</f>
        <v>3.365169976139601</v>
      </c>
      <c r="J1711" s="105">
        <f t="shared" si="291"/>
        <v>106.51795160245541</v>
      </c>
      <c r="K1711" s="106">
        <f>D1711/F1711</f>
        <v>4.3624210469414653</v>
      </c>
      <c r="L1711" s="106">
        <f>E1711/G1711</f>
        <v>3.7877808889203943</v>
      </c>
      <c r="M1711" s="47" t="s">
        <v>566</v>
      </c>
    </row>
    <row r="1712" spans="1:13" s="89" customFormat="1" x14ac:dyDescent="0.2">
      <c r="A1712" s="47" t="s">
        <v>567</v>
      </c>
      <c r="B1712" s="111">
        <v>28184.41</v>
      </c>
      <c r="C1712" s="111">
        <v>163417.549</v>
      </c>
      <c r="D1712" s="111">
        <v>20686.679</v>
      </c>
      <c r="E1712" s="111">
        <v>184131.22399999999</v>
      </c>
      <c r="F1712" s="111">
        <v>19762.43</v>
      </c>
      <c r="G1712" s="111">
        <v>152919.14600000001</v>
      </c>
      <c r="H1712" s="112">
        <f>D1712/D1710*100</f>
        <v>95.173295192880389</v>
      </c>
      <c r="I1712" s="112">
        <f>E1712/E1710*100</f>
        <v>96.634829499045395</v>
      </c>
      <c r="J1712" s="105">
        <f t="shared" si="291"/>
        <v>73.397594627668269</v>
      </c>
      <c r="K1712" s="105">
        <f>D1712/F1712*100</f>
        <v>104.67679834919086</v>
      </c>
      <c r="L1712" s="105">
        <f>E1712/G1712*100</f>
        <v>120.41083724074682</v>
      </c>
      <c r="M1712" s="47" t="s">
        <v>833</v>
      </c>
    </row>
    <row r="1713" spans="1:13" s="89" customFormat="1" ht="33.75" x14ac:dyDescent="0.2">
      <c r="A1713" s="42" t="s">
        <v>805</v>
      </c>
      <c r="B1713" s="111"/>
      <c r="C1713" s="111"/>
      <c r="D1713" s="111"/>
      <c r="E1713" s="111"/>
      <c r="F1713" s="111"/>
      <c r="G1713" s="111"/>
      <c r="H1713" s="113"/>
      <c r="I1713" s="113"/>
      <c r="J1713" s="113"/>
      <c r="K1713" s="113"/>
      <c r="L1713" s="113"/>
      <c r="M1713" s="42" t="s">
        <v>1072</v>
      </c>
    </row>
    <row r="1714" spans="1:13" s="89" customFormat="1" x14ac:dyDescent="0.2">
      <c r="A1714" s="43" t="s">
        <v>557</v>
      </c>
      <c r="B1714" s="111">
        <v>44086.222999999998</v>
      </c>
      <c r="C1714" s="111">
        <v>300157.78499999997</v>
      </c>
      <c r="D1714" s="111">
        <v>61364.095999999998</v>
      </c>
      <c r="E1714" s="111">
        <v>361521.88</v>
      </c>
      <c r="F1714" s="111">
        <v>24900.785</v>
      </c>
      <c r="G1714" s="111">
        <v>201468.924</v>
      </c>
      <c r="H1714" s="112">
        <f>H1715+H1716</f>
        <v>99.999999999999986</v>
      </c>
      <c r="I1714" s="112">
        <f>I1715+I1716</f>
        <v>99.999999999999986</v>
      </c>
      <c r="J1714" s="105">
        <f t="shared" ref="J1714:J1719" si="293">D1714/B1714*100</f>
        <v>139.19109378002284</v>
      </c>
      <c r="K1714" s="106">
        <f>D1714/F1714</f>
        <v>2.4643438349433562</v>
      </c>
      <c r="L1714" s="105">
        <f t="shared" ref="L1714:L1719" si="294">E1714/G1714*100</f>
        <v>179.44299935805486</v>
      </c>
      <c r="M1714" s="43" t="s">
        <v>558</v>
      </c>
    </row>
    <row r="1715" spans="1:13" s="89" customFormat="1" x14ac:dyDescent="0.2">
      <c r="A1715" s="47" t="s">
        <v>564</v>
      </c>
      <c r="B1715" s="111">
        <v>6287.6670000000004</v>
      </c>
      <c r="C1715" s="111">
        <v>45770.466999999997</v>
      </c>
      <c r="D1715" s="111">
        <v>5999.6670000000004</v>
      </c>
      <c r="E1715" s="111">
        <v>51770.133000000002</v>
      </c>
      <c r="F1715" s="111">
        <v>4672.3</v>
      </c>
      <c r="G1715" s="111">
        <v>31028</v>
      </c>
      <c r="H1715" s="112">
        <f>D1715/D1714*100</f>
        <v>9.7771618765474848</v>
      </c>
      <c r="I1715" s="112">
        <f>E1715/E1714*100</f>
        <v>14.32005526193878</v>
      </c>
      <c r="J1715" s="105">
        <f t="shared" si="293"/>
        <v>95.419604759603203</v>
      </c>
      <c r="K1715" s="105">
        <f>D1715/F1715*100</f>
        <v>128.40928450655994</v>
      </c>
      <c r="L1715" s="105">
        <f t="shared" si="294"/>
        <v>166.84972605388683</v>
      </c>
      <c r="M1715" s="47" t="s">
        <v>832</v>
      </c>
    </row>
    <row r="1716" spans="1:13" s="89" customFormat="1" x14ac:dyDescent="0.2">
      <c r="A1716" s="47" t="s">
        <v>565</v>
      </c>
      <c r="B1716" s="111">
        <v>37798.555999999997</v>
      </c>
      <c r="C1716" s="111">
        <v>254387.318</v>
      </c>
      <c r="D1716" s="111">
        <v>55364.428999999996</v>
      </c>
      <c r="E1716" s="111">
        <v>309751.74699999997</v>
      </c>
      <c r="F1716" s="111">
        <v>20228.485000000001</v>
      </c>
      <c r="G1716" s="111">
        <v>170440.924</v>
      </c>
      <c r="H1716" s="112">
        <f>D1716/D1714*100</f>
        <v>90.222838123452505</v>
      </c>
      <c r="I1716" s="112">
        <f>E1716/E1714*100</f>
        <v>85.679944738061209</v>
      </c>
      <c r="J1716" s="105">
        <f t="shared" si="293"/>
        <v>146.47233878458215</v>
      </c>
      <c r="K1716" s="106">
        <f>D1716/F1716</f>
        <v>2.7369538054876572</v>
      </c>
      <c r="L1716" s="105">
        <f t="shared" si="294"/>
        <v>181.73554785469244</v>
      </c>
      <c r="M1716" s="47" t="s">
        <v>565</v>
      </c>
    </row>
    <row r="1717" spans="1:13" s="89" customFormat="1" x14ac:dyDescent="0.2">
      <c r="A1717" s="43" t="s">
        <v>559</v>
      </c>
      <c r="B1717" s="111">
        <v>44086.222999999998</v>
      </c>
      <c r="C1717" s="111">
        <v>300157.78499999997</v>
      </c>
      <c r="D1717" s="111">
        <v>61364.095999999998</v>
      </c>
      <c r="E1717" s="111">
        <v>361521.88</v>
      </c>
      <c r="F1717" s="111">
        <v>24900.785</v>
      </c>
      <c r="G1717" s="111">
        <v>201468.924</v>
      </c>
      <c r="H1717" s="112">
        <f>H1718+H1719</f>
        <v>100</v>
      </c>
      <c r="I1717" s="112">
        <f>I1718+I1719</f>
        <v>100</v>
      </c>
      <c r="J1717" s="105">
        <f t="shared" si="293"/>
        <v>139.19109378002284</v>
      </c>
      <c r="K1717" s="106">
        <f>D1717/F1717</f>
        <v>2.4643438349433562</v>
      </c>
      <c r="L1717" s="105">
        <f t="shared" si="294"/>
        <v>179.44299935805486</v>
      </c>
      <c r="M1717" s="43" t="s">
        <v>560</v>
      </c>
    </row>
    <row r="1718" spans="1:13" s="89" customFormat="1" x14ac:dyDescent="0.2">
      <c r="A1718" s="47" t="s">
        <v>566</v>
      </c>
      <c r="B1718" s="111">
        <v>2748.14</v>
      </c>
      <c r="C1718" s="111">
        <v>34713.148999999998</v>
      </c>
      <c r="D1718" s="111">
        <v>2957.4059999999999</v>
      </c>
      <c r="E1718" s="111">
        <v>37670.555</v>
      </c>
      <c r="F1718" s="111">
        <v>3430</v>
      </c>
      <c r="G1718" s="111">
        <v>30643.464</v>
      </c>
      <c r="H1718" s="112">
        <f>D1718/D1717*100</f>
        <v>4.8194403450512828</v>
      </c>
      <c r="I1718" s="112">
        <f>E1718/E1717*100</f>
        <v>10.419993113556501</v>
      </c>
      <c r="J1718" s="105">
        <f t="shared" si="293"/>
        <v>107.61482311672623</v>
      </c>
      <c r="K1718" s="105">
        <f>D1718/F1718*100</f>
        <v>86.221749271137028</v>
      </c>
      <c r="L1718" s="105">
        <f t="shared" si="294"/>
        <v>122.93177755621885</v>
      </c>
      <c r="M1718" s="47" t="s">
        <v>566</v>
      </c>
    </row>
    <row r="1719" spans="1:13" s="89" customFormat="1" x14ac:dyDescent="0.2">
      <c r="A1719" s="47" t="s">
        <v>567</v>
      </c>
      <c r="B1719" s="111">
        <v>41338.082999999999</v>
      </c>
      <c r="C1719" s="111">
        <v>265444.636</v>
      </c>
      <c r="D1719" s="111">
        <v>58406.69</v>
      </c>
      <c r="E1719" s="111">
        <v>323851.32500000001</v>
      </c>
      <c r="F1719" s="111">
        <v>21470.785</v>
      </c>
      <c r="G1719" s="111">
        <v>170825.46</v>
      </c>
      <c r="H1719" s="112">
        <f>D1719/D1717*100</f>
        <v>95.180559654948723</v>
      </c>
      <c r="I1719" s="112">
        <f>E1719/E1717*100</f>
        <v>89.580006886443499</v>
      </c>
      <c r="J1719" s="105">
        <f t="shared" si="293"/>
        <v>141.29027221702566</v>
      </c>
      <c r="K1719" s="106">
        <f>D1719/F1719</f>
        <v>2.7202866592907529</v>
      </c>
      <c r="L1719" s="105">
        <f t="shared" si="294"/>
        <v>189.58024465439755</v>
      </c>
      <c r="M1719" s="47" t="s">
        <v>833</v>
      </c>
    </row>
    <row r="1720" spans="1:13" s="89" customFormat="1" ht="22.5" x14ac:dyDescent="0.2">
      <c r="A1720" s="42" t="s">
        <v>806</v>
      </c>
      <c r="B1720" s="111"/>
      <c r="C1720" s="111"/>
      <c r="D1720" s="111"/>
      <c r="E1720" s="111"/>
      <c r="F1720" s="111"/>
      <c r="G1720" s="111"/>
      <c r="H1720" s="113"/>
      <c r="I1720" s="113"/>
      <c r="J1720" s="113"/>
      <c r="K1720" s="113"/>
      <c r="L1720" s="113"/>
      <c r="M1720" s="42" t="s">
        <v>1073</v>
      </c>
    </row>
    <row r="1721" spans="1:13" s="89" customFormat="1" x14ac:dyDescent="0.2">
      <c r="A1721" s="43" t="s">
        <v>557</v>
      </c>
      <c r="B1721" s="111">
        <v>5116.6670000000004</v>
      </c>
      <c r="C1721" s="111">
        <v>41809.667000000001</v>
      </c>
      <c r="D1721" s="111">
        <v>53626.667000000001</v>
      </c>
      <c r="E1721" s="111">
        <v>95436.332999999999</v>
      </c>
      <c r="F1721" s="111">
        <v>7115</v>
      </c>
      <c r="G1721" s="111">
        <v>47889</v>
      </c>
      <c r="H1721" s="112">
        <f>H1722+H1723</f>
        <v>100</v>
      </c>
      <c r="I1721" s="112">
        <f>I1722+I1723</f>
        <v>99.999999999999986</v>
      </c>
      <c r="J1721" s="106"/>
      <c r="K1721" s="106"/>
      <c r="L1721" s="105">
        <f>E1721/G1721*100</f>
        <v>199.28654388272881</v>
      </c>
      <c r="M1721" s="43" t="s">
        <v>558</v>
      </c>
    </row>
    <row r="1722" spans="1:13" s="89" customFormat="1" x14ac:dyDescent="0.2">
      <c r="A1722" s="47" t="s">
        <v>564</v>
      </c>
      <c r="B1722" s="111">
        <v>350.66699999999997</v>
      </c>
      <c r="C1722" s="111">
        <v>2190.6669999999999</v>
      </c>
      <c r="D1722" s="111">
        <v>350.66699999999997</v>
      </c>
      <c r="E1722" s="111">
        <v>2541.3330000000001</v>
      </c>
      <c r="F1722" s="111">
        <v>248</v>
      </c>
      <c r="G1722" s="111">
        <v>2227</v>
      </c>
      <c r="H1722" s="112">
        <f>D1722/D1721*100</f>
        <v>0.65390414809855701</v>
      </c>
      <c r="I1722" s="112">
        <f>E1722/E1721*100</f>
        <v>2.6628569226355334</v>
      </c>
      <c r="J1722" s="105">
        <f>D1722/B1722*100</f>
        <v>100</v>
      </c>
      <c r="K1722" s="105">
        <f>D1722/F1722*100</f>
        <v>141.39798387096775</v>
      </c>
      <c r="L1722" s="105">
        <f>E1722/G1722*100</f>
        <v>114.11463852716659</v>
      </c>
      <c r="M1722" s="47" t="s">
        <v>832</v>
      </c>
    </row>
    <row r="1723" spans="1:13" s="89" customFormat="1" x14ac:dyDescent="0.2">
      <c r="A1723" s="47" t="s">
        <v>565</v>
      </c>
      <c r="B1723" s="111">
        <v>4766</v>
      </c>
      <c r="C1723" s="111">
        <v>39619</v>
      </c>
      <c r="D1723" s="111">
        <v>53276</v>
      </c>
      <c r="E1723" s="111">
        <v>92895</v>
      </c>
      <c r="F1723" s="111">
        <v>6867</v>
      </c>
      <c r="G1723" s="111">
        <v>45662</v>
      </c>
      <c r="H1723" s="112">
        <f>D1723/D1721*100</f>
        <v>99.346095851901438</v>
      </c>
      <c r="I1723" s="112">
        <f>E1723/E1721*100</f>
        <v>97.337143077364459</v>
      </c>
      <c r="J1723" s="106"/>
      <c r="K1723" s="106"/>
      <c r="L1723" s="106">
        <f>E1723/G1723</f>
        <v>2.0344049756909466</v>
      </c>
      <c r="M1723" s="47" t="s">
        <v>565</v>
      </c>
    </row>
    <row r="1724" spans="1:13" s="89" customFormat="1" x14ac:dyDescent="0.2">
      <c r="A1724" s="43" t="s">
        <v>559</v>
      </c>
      <c r="B1724" s="111">
        <v>5116.6670000000004</v>
      </c>
      <c r="C1724" s="111">
        <v>41809.667000000001</v>
      </c>
      <c r="D1724" s="111">
        <v>53626.667000000001</v>
      </c>
      <c r="E1724" s="111">
        <v>95436.332999999999</v>
      </c>
      <c r="F1724" s="111">
        <v>7115</v>
      </c>
      <c r="G1724" s="111">
        <v>47889</v>
      </c>
      <c r="H1724" s="112">
        <f>H1725+H1726</f>
        <v>100</v>
      </c>
      <c r="I1724" s="112">
        <f>I1725+I1726</f>
        <v>100</v>
      </c>
      <c r="J1724" s="106"/>
      <c r="K1724" s="106"/>
      <c r="L1724" s="105">
        <f>E1724/G1724*100</f>
        <v>199.28654388272881</v>
      </c>
      <c r="M1724" s="43" t="s">
        <v>560</v>
      </c>
    </row>
    <row r="1725" spans="1:13" s="89" customFormat="1" x14ac:dyDescent="0.2">
      <c r="A1725" s="47" t="s">
        <v>566</v>
      </c>
      <c r="B1725" s="111">
        <v>177</v>
      </c>
      <c r="C1725" s="111">
        <v>374</v>
      </c>
      <c r="D1725" s="111">
        <v>309</v>
      </c>
      <c r="E1725" s="111">
        <v>683</v>
      </c>
      <c r="F1725" s="111">
        <v>86</v>
      </c>
      <c r="G1725" s="111">
        <v>152</v>
      </c>
      <c r="H1725" s="112">
        <f>D1725/D1724*100</f>
        <v>0.57620586414591091</v>
      </c>
      <c r="I1725" s="112">
        <f>E1725/E1724*100</f>
        <v>0.71566035547489026</v>
      </c>
      <c r="J1725" s="105">
        <f>D1725/B1725*100</f>
        <v>174.57627118644069</v>
      </c>
      <c r="K1725" s="106">
        <f>D1725/F1725</f>
        <v>3.5930232558139537</v>
      </c>
      <c r="L1725" s="106">
        <f>E1725/G1725</f>
        <v>4.4934210526315788</v>
      </c>
      <c r="M1725" s="47" t="s">
        <v>566</v>
      </c>
    </row>
    <row r="1726" spans="1:13" s="89" customFormat="1" x14ac:dyDescent="0.2">
      <c r="A1726" s="47" t="s">
        <v>567</v>
      </c>
      <c r="B1726" s="111">
        <v>4939.6670000000004</v>
      </c>
      <c r="C1726" s="111">
        <v>41435.667000000001</v>
      </c>
      <c r="D1726" s="111">
        <v>53317.667000000001</v>
      </c>
      <c r="E1726" s="111">
        <v>94753.332999999999</v>
      </c>
      <c r="F1726" s="111">
        <v>7029</v>
      </c>
      <c r="G1726" s="111">
        <v>47737</v>
      </c>
      <c r="H1726" s="112">
        <f>D1726/D1724*100</f>
        <v>99.423794135854095</v>
      </c>
      <c r="I1726" s="112">
        <f>E1726/E1724*100</f>
        <v>99.284339644525105</v>
      </c>
      <c r="J1726" s="106"/>
      <c r="K1726" s="106"/>
      <c r="L1726" s="105">
        <f>E1726/G1726*100</f>
        <v>198.4903387309634</v>
      </c>
      <c r="M1726" s="47" t="s">
        <v>833</v>
      </c>
    </row>
    <row r="1727" spans="1:13" s="89" customFormat="1" ht="22.5" x14ac:dyDescent="0.2">
      <c r="A1727" s="42" t="s">
        <v>807</v>
      </c>
      <c r="B1727" s="111"/>
      <c r="C1727" s="111"/>
      <c r="D1727" s="111"/>
      <c r="E1727" s="111"/>
      <c r="F1727" s="111"/>
      <c r="G1727" s="111"/>
      <c r="H1727" s="113"/>
      <c r="I1727" s="113"/>
      <c r="J1727" s="113"/>
      <c r="K1727" s="113"/>
      <c r="L1727" s="113"/>
      <c r="M1727" s="42" t="s">
        <v>1074</v>
      </c>
    </row>
    <row r="1728" spans="1:13" s="89" customFormat="1" x14ac:dyDescent="0.2">
      <c r="A1728" s="43" t="s">
        <v>557</v>
      </c>
      <c r="B1728" s="111">
        <v>100734</v>
      </c>
      <c r="C1728" s="111">
        <v>847356.9</v>
      </c>
      <c r="D1728" s="111">
        <v>108760</v>
      </c>
      <c r="E1728" s="111">
        <v>956117.9</v>
      </c>
      <c r="F1728" s="111">
        <v>133841</v>
      </c>
      <c r="G1728" s="111">
        <v>1267309.1000000001</v>
      </c>
      <c r="H1728" s="112">
        <f>H1729+H1730</f>
        <v>100</v>
      </c>
      <c r="I1728" s="112">
        <f>I1729+I1730</f>
        <v>100</v>
      </c>
      <c r="J1728" s="105">
        <f>D1728/B1728*100</f>
        <v>107.96751841483511</v>
      </c>
      <c r="K1728" s="105">
        <f t="shared" ref="K1728:L1731" si="295">D1728/F1728*100</f>
        <v>81.26060026449295</v>
      </c>
      <c r="L1728" s="105">
        <f t="shared" si="295"/>
        <v>75.444727730590742</v>
      </c>
      <c r="M1728" s="43" t="s">
        <v>558</v>
      </c>
    </row>
    <row r="1729" spans="1:13" s="89" customFormat="1" x14ac:dyDescent="0.2">
      <c r="A1729" s="47" t="s">
        <v>564</v>
      </c>
      <c r="B1729" s="111">
        <v>33832</v>
      </c>
      <c r="C1729" s="111">
        <v>215132</v>
      </c>
      <c r="D1729" s="111">
        <v>35531</v>
      </c>
      <c r="E1729" s="111">
        <v>250664</v>
      </c>
      <c r="F1729" s="111">
        <v>35322</v>
      </c>
      <c r="G1729" s="111">
        <v>249792</v>
      </c>
      <c r="H1729" s="112">
        <f>D1729/D1728*100</f>
        <v>32.669179845531445</v>
      </c>
      <c r="I1729" s="112">
        <f>E1729/E1728*100</f>
        <v>26.216850453275686</v>
      </c>
      <c r="J1729" s="105">
        <f>D1729/B1729*100</f>
        <v>105.02187278316386</v>
      </c>
      <c r="K1729" s="105">
        <f t="shared" si="295"/>
        <v>100.59169922427948</v>
      </c>
      <c r="L1729" s="105">
        <f t="shared" si="295"/>
        <v>100.34909044324878</v>
      </c>
      <c r="M1729" s="47" t="s">
        <v>832</v>
      </c>
    </row>
    <row r="1730" spans="1:13" s="89" customFormat="1" x14ac:dyDescent="0.2">
      <c r="A1730" s="47" t="s">
        <v>565</v>
      </c>
      <c r="B1730" s="111">
        <v>66902</v>
      </c>
      <c r="C1730" s="111">
        <v>632224.9</v>
      </c>
      <c r="D1730" s="111">
        <v>73229</v>
      </c>
      <c r="E1730" s="111">
        <v>705453.9</v>
      </c>
      <c r="F1730" s="111">
        <v>98519</v>
      </c>
      <c r="G1730" s="111">
        <v>1017517.1</v>
      </c>
      <c r="H1730" s="112">
        <f>D1730/D1728*100</f>
        <v>67.330820154468555</v>
      </c>
      <c r="I1730" s="112">
        <f>E1730/E1728*100</f>
        <v>73.783149546724317</v>
      </c>
      <c r="J1730" s="105">
        <f>D1730/B1730*100</f>
        <v>109.4571163791815</v>
      </c>
      <c r="K1730" s="105">
        <f t="shared" si="295"/>
        <v>74.329824703864233</v>
      </c>
      <c r="L1730" s="105">
        <f t="shared" si="295"/>
        <v>69.330913455901637</v>
      </c>
      <c r="M1730" s="47" t="s">
        <v>565</v>
      </c>
    </row>
    <row r="1731" spans="1:13" s="89" customFormat="1" x14ac:dyDescent="0.2">
      <c r="A1731" s="43" t="s">
        <v>559</v>
      </c>
      <c r="B1731" s="111">
        <v>100734</v>
      </c>
      <c r="C1731" s="111">
        <v>847356.9</v>
      </c>
      <c r="D1731" s="111">
        <v>108760</v>
      </c>
      <c r="E1731" s="111">
        <v>956117.9</v>
      </c>
      <c r="F1731" s="111">
        <v>133841</v>
      </c>
      <c r="G1731" s="111">
        <v>1267309.1000000001</v>
      </c>
      <c r="H1731" s="112">
        <f>H1732+H1733</f>
        <v>100</v>
      </c>
      <c r="I1731" s="112">
        <f>I1732+I1733</f>
        <v>100.00000000000001</v>
      </c>
      <c r="J1731" s="105">
        <f>D1731/B1731*100</f>
        <v>107.96751841483511</v>
      </c>
      <c r="K1731" s="105">
        <f t="shared" si="295"/>
        <v>81.26060026449295</v>
      </c>
      <c r="L1731" s="105">
        <f t="shared" si="295"/>
        <v>75.444727730590742</v>
      </c>
      <c r="M1731" s="43" t="s">
        <v>560</v>
      </c>
    </row>
    <row r="1732" spans="1:13" s="89" customFormat="1" x14ac:dyDescent="0.2">
      <c r="A1732" s="47" t="s">
        <v>566</v>
      </c>
      <c r="B1732" s="111">
        <v>75</v>
      </c>
      <c r="C1732" s="111">
        <v>500</v>
      </c>
      <c r="D1732" s="111">
        <v>15235</v>
      </c>
      <c r="E1732" s="111">
        <v>15735</v>
      </c>
      <c r="F1732" s="111">
        <v>338</v>
      </c>
      <c r="G1732" s="111">
        <v>645</v>
      </c>
      <c r="H1732" s="112">
        <f>D1732/D1731*100</f>
        <v>14.007907318867229</v>
      </c>
      <c r="I1732" s="112">
        <f>E1732/E1731*100</f>
        <v>1.645717541738315</v>
      </c>
      <c r="J1732" s="106"/>
      <c r="K1732" s="106"/>
      <c r="L1732" s="106"/>
      <c r="M1732" s="47" t="s">
        <v>566</v>
      </c>
    </row>
    <row r="1733" spans="1:13" s="89" customFormat="1" x14ac:dyDescent="0.2">
      <c r="A1733" s="47" t="s">
        <v>567</v>
      </c>
      <c r="B1733" s="111">
        <v>100659</v>
      </c>
      <c r="C1733" s="111">
        <v>846856.9</v>
      </c>
      <c r="D1733" s="111">
        <v>93525</v>
      </c>
      <c r="E1733" s="111">
        <v>940382.9</v>
      </c>
      <c r="F1733" s="111">
        <v>133503</v>
      </c>
      <c r="G1733" s="111">
        <v>1266664.1000000001</v>
      </c>
      <c r="H1733" s="112">
        <f>D1733/D1731*100</f>
        <v>85.992092681132775</v>
      </c>
      <c r="I1733" s="112">
        <f>E1733/E1731*100</f>
        <v>98.354282458261693</v>
      </c>
      <c r="J1733" s="105">
        <f>D1733/B1733*100</f>
        <v>92.912705272255835</v>
      </c>
      <c r="K1733" s="105">
        <f>D1733/F1733*100</f>
        <v>70.05460551448283</v>
      </c>
      <c r="L1733" s="105">
        <f>E1733/G1733*100</f>
        <v>74.240905698677324</v>
      </c>
      <c r="M1733" s="47" t="s">
        <v>833</v>
      </c>
    </row>
    <row r="1734" spans="1:13" s="89" customFormat="1" ht="22.5" x14ac:dyDescent="0.2">
      <c r="A1734" s="42" t="s">
        <v>808</v>
      </c>
      <c r="B1734" s="111"/>
      <c r="C1734" s="111"/>
      <c r="D1734" s="111"/>
      <c r="E1734" s="111"/>
      <c r="F1734" s="111"/>
      <c r="G1734" s="111"/>
      <c r="H1734" s="113"/>
      <c r="I1734" s="113"/>
      <c r="J1734" s="113"/>
      <c r="K1734" s="113"/>
      <c r="L1734" s="113"/>
      <c r="M1734" s="42" t="s">
        <v>1075</v>
      </c>
    </row>
    <row r="1735" spans="1:13" s="89" customFormat="1" x14ac:dyDescent="0.2">
      <c r="A1735" s="43" t="s">
        <v>557</v>
      </c>
      <c r="B1735" s="111">
        <v>47064</v>
      </c>
      <c r="C1735" s="111">
        <v>349841.7</v>
      </c>
      <c r="D1735" s="111">
        <v>23153</v>
      </c>
      <c r="E1735" s="111">
        <v>372994.7</v>
      </c>
      <c r="F1735" s="111">
        <v>44954</v>
      </c>
      <c r="G1735" s="111">
        <v>629746</v>
      </c>
      <c r="H1735" s="112">
        <f>H1736+H1737</f>
        <v>100</v>
      </c>
      <c r="I1735" s="112">
        <f>I1736+I1737</f>
        <v>100</v>
      </c>
      <c r="J1735" s="105">
        <f>D1735/B1735*100</f>
        <v>49.194713581506036</v>
      </c>
      <c r="K1735" s="105">
        <f>D1735/F1735*100</f>
        <v>51.503759398496243</v>
      </c>
      <c r="L1735" s="105">
        <f>E1735/G1735*100</f>
        <v>59.229387721398787</v>
      </c>
      <c r="M1735" s="43" t="s">
        <v>558</v>
      </c>
    </row>
    <row r="1736" spans="1:13" s="89" customFormat="1" x14ac:dyDescent="0.2">
      <c r="A1736" s="47" t="s">
        <v>564</v>
      </c>
      <c r="B1736" s="111">
        <v>0</v>
      </c>
      <c r="C1736" s="111">
        <v>11</v>
      </c>
      <c r="D1736" s="111">
        <v>0</v>
      </c>
      <c r="E1736" s="111">
        <v>11</v>
      </c>
      <c r="F1736" s="111">
        <v>0</v>
      </c>
      <c r="G1736" s="111">
        <v>9</v>
      </c>
      <c r="H1736" s="112">
        <f>D1736/D1735*100</f>
        <v>0</v>
      </c>
      <c r="I1736" s="112">
        <f>E1736/E1735*100</f>
        <v>2.9491035663509429E-3</v>
      </c>
      <c r="J1736" s="105">
        <v>0</v>
      </c>
      <c r="K1736" s="105">
        <v>0</v>
      </c>
      <c r="L1736" s="105">
        <f>E1736/G1736*100</f>
        <v>122.22222222222223</v>
      </c>
      <c r="M1736" s="47" t="s">
        <v>832</v>
      </c>
    </row>
    <row r="1737" spans="1:13" s="89" customFormat="1" x14ac:dyDescent="0.2">
      <c r="A1737" s="47" t="s">
        <v>565</v>
      </c>
      <c r="B1737" s="111">
        <v>47064</v>
      </c>
      <c r="C1737" s="111">
        <v>349830.7</v>
      </c>
      <c r="D1737" s="111">
        <v>23153</v>
      </c>
      <c r="E1737" s="111">
        <v>372983.7</v>
      </c>
      <c r="F1737" s="111">
        <v>44954</v>
      </c>
      <c r="G1737" s="111">
        <v>629737</v>
      </c>
      <c r="H1737" s="112">
        <f>D1737/D1735*100</f>
        <v>100</v>
      </c>
      <c r="I1737" s="112">
        <f>E1737/E1735*100</f>
        <v>99.997050896433649</v>
      </c>
      <c r="J1737" s="105">
        <f>D1737/B1737*100</f>
        <v>49.194713581506036</v>
      </c>
      <c r="K1737" s="105">
        <f>D1737/F1737*100</f>
        <v>51.503759398496243</v>
      </c>
      <c r="L1737" s="105">
        <f>E1737/G1737*100</f>
        <v>59.228487447934619</v>
      </c>
      <c r="M1737" s="47" t="s">
        <v>565</v>
      </c>
    </row>
    <row r="1738" spans="1:13" s="89" customFormat="1" x14ac:dyDescent="0.2">
      <c r="A1738" s="43" t="s">
        <v>559</v>
      </c>
      <c r="B1738" s="111">
        <v>47064</v>
      </c>
      <c r="C1738" s="111">
        <v>349841.7</v>
      </c>
      <c r="D1738" s="111">
        <v>23153</v>
      </c>
      <c r="E1738" s="111">
        <v>372994.7</v>
      </c>
      <c r="F1738" s="111">
        <v>44954</v>
      </c>
      <c r="G1738" s="111">
        <v>629746</v>
      </c>
      <c r="H1738" s="112">
        <f>H1739+H1740</f>
        <v>100</v>
      </c>
      <c r="I1738" s="112">
        <f>I1739+I1740</f>
        <v>100</v>
      </c>
      <c r="J1738" s="105">
        <f>D1738/B1738*100</f>
        <v>49.194713581506036</v>
      </c>
      <c r="K1738" s="105">
        <f>D1738/F1738*100</f>
        <v>51.503759398496243</v>
      </c>
      <c r="L1738" s="105">
        <f>E1738/G1738*100</f>
        <v>59.229387721398787</v>
      </c>
      <c r="M1738" s="43" t="s">
        <v>560</v>
      </c>
    </row>
    <row r="1739" spans="1:13" s="89" customFormat="1" x14ac:dyDescent="0.2">
      <c r="A1739" s="47" t="s">
        <v>566</v>
      </c>
      <c r="B1739" s="111">
        <v>74</v>
      </c>
      <c r="C1739" s="111">
        <v>360</v>
      </c>
      <c r="D1739" s="111">
        <v>25</v>
      </c>
      <c r="E1739" s="111">
        <v>385</v>
      </c>
      <c r="F1739" s="111">
        <v>336</v>
      </c>
      <c r="G1739" s="111">
        <v>516</v>
      </c>
      <c r="H1739" s="112">
        <f>D1739/D1738*100</f>
        <v>0.107977367943679</v>
      </c>
      <c r="I1739" s="112">
        <f>E1739/E1738*100</f>
        <v>0.10321862482228299</v>
      </c>
      <c r="J1739" s="105">
        <f>D1739/B1739*100</f>
        <v>33.783783783783782</v>
      </c>
      <c r="K1739" s="105">
        <f>D1739/F1739*100</f>
        <v>7.4404761904761907</v>
      </c>
      <c r="L1739" s="105">
        <f>E1739/G1739*100</f>
        <v>74.612403100775197</v>
      </c>
      <c r="M1739" s="47" t="s">
        <v>566</v>
      </c>
    </row>
    <row r="1740" spans="1:13" s="89" customFormat="1" x14ac:dyDescent="0.2">
      <c r="A1740" s="47" t="s">
        <v>567</v>
      </c>
      <c r="B1740" s="111">
        <v>46990</v>
      </c>
      <c r="C1740" s="111">
        <v>349481.7</v>
      </c>
      <c r="D1740" s="111">
        <v>23128</v>
      </c>
      <c r="E1740" s="111">
        <v>372609.7</v>
      </c>
      <c r="F1740" s="111">
        <v>44618</v>
      </c>
      <c r="G1740" s="111">
        <v>629230</v>
      </c>
      <c r="H1740" s="112">
        <f>D1740/D1738*100</f>
        <v>99.892022632056324</v>
      </c>
      <c r="I1740" s="112">
        <f>E1740/E1738*100</f>
        <v>99.89678137517771</v>
      </c>
      <c r="J1740" s="105">
        <f>D1740/B1740*100</f>
        <v>49.218982762289848</v>
      </c>
      <c r="K1740" s="105">
        <f>D1740/F1740*100</f>
        <v>51.835582052086608</v>
      </c>
      <c r="L1740" s="105">
        <f>E1740/G1740*100</f>
        <v>59.216772881140443</v>
      </c>
      <c r="M1740" s="47" t="s">
        <v>833</v>
      </c>
    </row>
    <row r="1741" spans="1:13" s="89" customFormat="1" ht="22.5" x14ac:dyDescent="0.2">
      <c r="A1741" s="42" t="s">
        <v>809</v>
      </c>
      <c r="B1741" s="111"/>
      <c r="C1741" s="111"/>
      <c r="D1741" s="111"/>
      <c r="E1741" s="111"/>
      <c r="F1741" s="111"/>
      <c r="G1741" s="111"/>
      <c r="H1741" s="113"/>
      <c r="I1741" s="113"/>
      <c r="J1741" s="113"/>
      <c r="K1741" s="113"/>
      <c r="L1741" s="113"/>
      <c r="M1741" s="42" t="s">
        <v>1076</v>
      </c>
    </row>
    <row r="1742" spans="1:13" s="89" customFormat="1" x14ac:dyDescent="0.2">
      <c r="A1742" s="43" t="s">
        <v>557</v>
      </c>
      <c r="B1742" s="111">
        <v>38188</v>
      </c>
      <c r="C1742" s="111">
        <v>369974.2</v>
      </c>
      <c r="D1742" s="111">
        <v>63746</v>
      </c>
      <c r="E1742" s="111">
        <v>433720.2</v>
      </c>
      <c r="F1742" s="111">
        <v>59856</v>
      </c>
      <c r="G1742" s="111">
        <v>448034.1</v>
      </c>
      <c r="H1742" s="112">
        <f>H1743+H1744</f>
        <v>100</v>
      </c>
      <c r="I1742" s="112">
        <f>I1743+I1744</f>
        <v>100</v>
      </c>
      <c r="J1742" s="105">
        <f>D1742/B1742*100</f>
        <v>166.92678328270659</v>
      </c>
      <c r="K1742" s="105">
        <f t="shared" ref="K1742:L1745" si="296">D1742/F1742*100</f>
        <v>106.49893076717456</v>
      </c>
      <c r="L1742" s="105">
        <f t="shared" si="296"/>
        <v>96.805176213149863</v>
      </c>
      <c r="M1742" s="43" t="s">
        <v>558</v>
      </c>
    </row>
    <row r="1743" spans="1:13" s="89" customFormat="1" x14ac:dyDescent="0.2">
      <c r="A1743" s="47" t="s">
        <v>564</v>
      </c>
      <c r="B1743" s="111">
        <v>33391</v>
      </c>
      <c r="C1743" s="111">
        <v>207580</v>
      </c>
      <c r="D1743" s="111">
        <v>34198</v>
      </c>
      <c r="E1743" s="111">
        <v>241778</v>
      </c>
      <c r="F1743" s="111">
        <v>31963</v>
      </c>
      <c r="G1743" s="111">
        <v>229973</v>
      </c>
      <c r="H1743" s="112">
        <f>D1743/D1742*100</f>
        <v>53.647287672952025</v>
      </c>
      <c r="I1743" s="112">
        <f>E1743/E1742*100</f>
        <v>55.745155517312774</v>
      </c>
      <c r="J1743" s="105">
        <f>D1743/B1743*100</f>
        <v>102.4168189032973</v>
      </c>
      <c r="K1743" s="105">
        <f t="shared" si="296"/>
        <v>106.99246003191189</v>
      </c>
      <c r="L1743" s="105">
        <f t="shared" si="296"/>
        <v>105.13321129002099</v>
      </c>
      <c r="M1743" s="47" t="s">
        <v>832</v>
      </c>
    </row>
    <row r="1744" spans="1:13" s="89" customFormat="1" x14ac:dyDescent="0.2">
      <c r="A1744" s="47" t="s">
        <v>565</v>
      </c>
      <c r="B1744" s="111">
        <v>4797</v>
      </c>
      <c r="C1744" s="111">
        <v>162394.20000000001</v>
      </c>
      <c r="D1744" s="111">
        <v>29548</v>
      </c>
      <c r="E1744" s="111">
        <v>191942.2</v>
      </c>
      <c r="F1744" s="111">
        <v>27893</v>
      </c>
      <c r="G1744" s="111">
        <v>218061.1</v>
      </c>
      <c r="H1744" s="112">
        <f>D1744/D1742*100</f>
        <v>46.352712327047975</v>
      </c>
      <c r="I1744" s="112">
        <f>E1744/E1742*100</f>
        <v>44.254844482687226</v>
      </c>
      <c r="J1744" s="106"/>
      <c r="K1744" s="105">
        <f t="shared" si="296"/>
        <v>105.93338830530958</v>
      </c>
      <c r="L1744" s="105">
        <f t="shared" si="296"/>
        <v>88.022210288767695</v>
      </c>
      <c r="M1744" s="47" t="s">
        <v>565</v>
      </c>
    </row>
    <row r="1745" spans="1:13" s="89" customFormat="1" x14ac:dyDescent="0.2">
      <c r="A1745" s="43" t="s">
        <v>559</v>
      </c>
      <c r="B1745" s="111">
        <v>38188</v>
      </c>
      <c r="C1745" s="111">
        <v>369974.2</v>
      </c>
      <c r="D1745" s="111">
        <v>63746</v>
      </c>
      <c r="E1745" s="111">
        <v>433720.2</v>
      </c>
      <c r="F1745" s="111">
        <v>59856</v>
      </c>
      <c r="G1745" s="111">
        <v>448034.1</v>
      </c>
      <c r="H1745" s="112">
        <f>H1746+H1747</f>
        <v>100</v>
      </c>
      <c r="I1745" s="112">
        <f>I1746+I1747</f>
        <v>100</v>
      </c>
      <c r="J1745" s="105">
        <f>D1745/B1745*100</f>
        <v>166.92678328270659</v>
      </c>
      <c r="K1745" s="105">
        <f t="shared" si="296"/>
        <v>106.49893076717456</v>
      </c>
      <c r="L1745" s="105">
        <f t="shared" si="296"/>
        <v>96.805176213149863</v>
      </c>
      <c r="M1745" s="43" t="s">
        <v>560</v>
      </c>
    </row>
    <row r="1746" spans="1:13" s="89" customFormat="1" x14ac:dyDescent="0.2">
      <c r="A1746" s="47" t="s">
        <v>566</v>
      </c>
      <c r="B1746" s="111">
        <v>0</v>
      </c>
      <c r="C1746" s="111">
        <v>114</v>
      </c>
      <c r="D1746" s="111">
        <v>11000</v>
      </c>
      <c r="E1746" s="111">
        <v>11114</v>
      </c>
      <c r="F1746" s="111">
        <v>2</v>
      </c>
      <c r="G1746" s="111">
        <v>120</v>
      </c>
      <c r="H1746" s="112">
        <f>D1746/D1745*100</f>
        <v>17.255984689235405</v>
      </c>
      <c r="I1746" s="112">
        <f>E1746/E1745*100</f>
        <v>2.5624815261083067</v>
      </c>
      <c r="J1746" s="105">
        <v>0</v>
      </c>
      <c r="K1746" s="106"/>
      <c r="L1746" s="106"/>
      <c r="M1746" s="47" t="s">
        <v>566</v>
      </c>
    </row>
    <row r="1747" spans="1:13" s="89" customFormat="1" x14ac:dyDescent="0.2">
      <c r="A1747" s="47" t="s">
        <v>567</v>
      </c>
      <c r="B1747" s="111">
        <v>38188</v>
      </c>
      <c r="C1747" s="111">
        <v>369860.2</v>
      </c>
      <c r="D1747" s="111">
        <v>52746</v>
      </c>
      <c r="E1747" s="111">
        <v>422606.2</v>
      </c>
      <c r="F1747" s="111">
        <v>59854</v>
      </c>
      <c r="G1747" s="111">
        <v>447914.1</v>
      </c>
      <c r="H1747" s="112">
        <f>D1747/D1745*100</f>
        <v>82.744015310764595</v>
      </c>
      <c r="I1747" s="112">
        <f>E1747/E1745*100</f>
        <v>97.4375184738917</v>
      </c>
      <c r="J1747" s="105">
        <f>D1747/B1747*100</f>
        <v>138.12192311720958</v>
      </c>
      <c r="K1747" s="105">
        <f>D1747/F1747*100</f>
        <v>88.124436127911252</v>
      </c>
      <c r="L1747" s="105">
        <f>E1747/G1747*100</f>
        <v>94.349831809268792</v>
      </c>
      <c r="M1747" s="47" t="s">
        <v>833</v>
      </c>
    </row>
    <row r="1748" spans="1:13" s="89" customFormat="1" ht="22.5" x14ac:dyDescent="0.2">
      <c r="A1748" s="42" t="s">
        <v>810</v>
      </c>
      <c r="B1748" s="111"/>
      <c r="C1748" s="111"/>
      <c r="D1748" s="111"/>
      <c r="E1748" s="111"/>
      <c r="F1748" s="111"/>
      <c r="G1748" s="111"/>
      <c r="H1748" s="113"/>
      <c r="I1748" s="113"/>
      <c r="J1748" s="113"/>
      <c r="K1748" s="113"/>
      <c r="L1748" s="113"/>
      <c r="M1748" s="42" t="s">
        <v>1077</v>
      </c>
    </row>
    <row r="1749" spans="1:13" s="89" customFormat="1" x14ac:dyDescent="0.2">
      <c r="A1749" s="43" t="s">
        <v>557</v>
      </c>
      <c r="B1749" s="111">
        <v>1277151</v>
      </c>
      <c r="C1749" s="111">
        <v>4673254</v>
      </c>
      <c r="D1749" s="111">
        <v>1831053.2</v>
      </c>
      <c r="E1749" s="111">
        <v>6504308.2000000002</v>
      </c>
      <c r="F1749" s="111">
        <v>450903</v>
      </c>
      <c r="G1749" s="111">
        <v>4488973</v>
      </c>
      <c r="H1749" s="112">
        <f>H1750+H1751</f>
        <v>100.00000000000001</v>
      </c>
      <c r="I1749" s="112">
        <f>I1750+I1751</f>
        <v>100</v>
      </c>
      <c r="J1749" s="105">
        <f>D1749/B1749*100</f>
        <v>143.37014182348054</v>
      </c>
      <c r="K1749" s="106">
        <f t="shared" ref="K1749:K1754" si="297">D1749/F1749</f>
        <v>4.0608583220781407</v>
      </c>
      <c r="L1749" s="105">
        <f t="shared" ref="L1749:L1754" si="298">E1749/G1749*100</f>
        <v>144.89523995800374</v>
      </c>
      <c r="M1749" s="43" t="s">
        <v>558</v>
      </c>
    </row>
    <row r="1750" spans="1:13" s="89" customFormat="1" x14ac:dyDescent="0.2">
      <c r="A1750" s="47" t="s">
        <v>564</v>
      </c>
      <c r="B1750" s="111">
        <v>106</v>
      </c>
      <c r="C1750" s="111">
        <v>728</v>
      </c>
      <c r="D1750" s="111">
        <v>106</v>
      </c>
      <c r="E1750" s="111">
        <v>835</v>
      </c>
      <c r="F1750" s="111">
        <v>39</v>
      </c>
      <c r="G1750" s="111">
        <v>438</v>
      </c>
      <c r="H1750" s="112">
        <f>D1750/D1749*100</f>
        <v>5.7890180361772122E-3</v>
      </c>
      <c r="I1750" s="112">
        <f>E1750/E1749*100</f>
        <v>1.2837645055011386E-2</v>
      </c>
      <c r="J1750" s="105">
        <f>D1750/B1750*100</f>
        <v>100</v>
      </c>
      <c r="K1750" s="106">
        <f t="shared" si="297"/>
        <v>2.7179487179487181</v>
      </c>
      <c r="L1750" s="105">
        <f t="shared" si="298"/>
        <v>190.63926940639269</v>
      </c>
      <c r="M1750" s="47" t="s">
        <v>832</v>
      </c>
    </row>
    <row r="1751" spans="1:13" s="89" customFormat="1" x14ac:dyDescent="0.2">
      <c r="A1751" s="47" t="s">
        <v>565</v>
      </c>
      <c r="B1751" s="111">
        <v>1277045</v>
      </c>
      <c r="C1751" s="111">
        <v>4672526</v>
      </c>
      <c r="D1751" s="111">
        <v>1830947.2</v>
      </c>
      <c r="E1751" s="111">
        <v>6503473.2000000002</v>
      </c>
      <c r="F1751" s="111">
        <v>450864</v>
      </c>
      <c r="G1751" s="111">
        <v>4488535</v>
      </c>
      <c r="H1751" s="112">
        <f>D1751/D1749*100</f>
        <v>99.994210981963832</v>
      </c>
      <c r="I1751" s="112">
        <f>E1751/E1749*100</f>
        <v>99.987162354944985</v>
      </c>
      <c r="J1751" s="105">
        <f>D1751/B1751*100</f>
        <v>143.37374172405828</v>
      </c>
      <c r="K1751" s="106">
        <f t="shared" si="297"/>
        <v>4.0609744845452287</v>
      </c>
      <c r="L1751" s="105">
        <f t="shared" si="298"/>
        <v>144.89077616638838</v>
      </c>
      <c r="M1751" s="47" t="s">
        <v>565</v>
      </c>
    </row>
    <row r="1752" spans="1:13" s="89" customFormat="1" x14ac:dyDescent="0.2">
      <c r="A1752" s="43" t="s">
        <v>559</v>
      </c>
      <c r="B1752" s="111">
        <v>1277151</v>
      </c>
      <c r="C1752" s="111">
        <v>4673254</v>
      </c>
      <c r="D1752" s="111">
        <v>1831053.2</v>
      </c>
      <c r="E1752" s="111">
        <v>6504308.2000000002</v>
      </c>
      <c r="F1752" s="111">
        <v>450903</v>
      </c>
      <c r="G1752" s="111">
        <v>4488973</v>
      </c>
      <c r="H1752" s="112">
        <f>H1753+H1754</f>
        <v>100.00000000000001</v>
      </c>
      <c r="I1752" s="112">
        <f>I1753+I1754</f>
        <v>99.999999999999986</v>
      </c>
      <c r="J1752" s="105">
        <f>D1752/B1752*100</f>
        <v>143.37014182348054</v>
      </c>
      <c r="K1752" s="106">
        <f t="shared" si="297"/>
        <v>4.0608583220781407</v>
      </c>
      <c r="L1752" s="105">
        <f t="shared" si="298"/>
        <v>144.89523995800374</v>
      </c>
      <c r="M1752" s="43" t="s">
        <v>560</v>
      </c>
    </row>
    <row r="1753" spans="1:13" s="89" customFormat="1" x14ac:dyDescent="0.2">
      <c r="A1753" s="47" t="s">
        <v>566</v>
      </c>
      <c r="B1753" s="111">
        <v>1432</v>
      </c>
      <c r="C1753" s="111">
        <v>8743</v>
      </c>
      <c r="D1753" s="111">
        <v>8438</v>
      </c>
      <c r="E1753" s="111">
        <v>17181</v>
      </c>
      <c r="F1753" s="111">
        <v>165</v>
      </c>
      <c r="G1753" s="111">
        <v>12601</v>
      </c>
      <c r="H1753" s="112">
        <f>D1753/D1752*100</f>
        <v>0.46082768103078603</v>
      </c>
      <c r="I1753" s="112">
        <f>E1753/E1752*100</f>
        <v>0.26414799962892288</v>
      </c>
      <c r="J1753" s="106"/>
      <c r="K1753" s="106"/>
      <c r="L1753" s="105">
        <f t="shared" si="298"/>
        <v>136.34632172049837</v>
      </c>
      <c r="M1753" s="47" t="s">
        <v>566</v>
      </c>
    </row>
    <row r="1754" spans="1:13" s="89" customFormat="1" x14ac:dyDescent="0.2">
      <c r="A1754" s="47" t="s">
        <v>567</v>
      </c>
      <c r="B1754" s="111">
        <v>1275719</v>
      </c>
      <c r="C1754" s="111">
        <v>4664511</v>
      </c>
      <c r="D1754" s="111">
        <v>1822615.2</v>
      </c>
      <c r="E1754" s="111">
        <v>6487127.2000000002</v>
      </c>
      <c r="F1754" s="111">
        <v>450738</v>
      </c>
      <c r="G1754" s="111">
        <v>4476372</v>
      </c>
      <c r="H1754" s="112">
        <f>D1754/D1752*100</f>
        <v>99.539172318969221</v>
      </c>
      <c r="I1754" s="112">
        <f>E1754/E1752*100</f>
        <v>99.735852000371068</v>
      </c>
      <c r="J1754" s="105">
        <f>D1754/B1754*100</f>
        <v>142.86964449067546</v>
      </c>
      <c r="K1754" s="106">
        <f t="shared" si="297"/>
        <v>4.0436244558923367</v>
      </c>
      <c r="L1754" s="105">
        <f t="shared" si="298"/>
        <v>144.91930518732582</v>
      </c>
      <c r="M1754" s="47" t="s">
        <v>833</v>
      </c>
    </row>
    <row r="1755" spans="1:13" s="89" customFormat="1" x14ac:dyDescent="0.2">
      <c r="A1755" s="42" t="s">
        <v>811</v>
      </c>
      <c r="B1755" s="111"/>
      <c r="C1755" s="111"/>
      <c r="D1755" s="111"/>
      <c r="E1755" s="111"/>
      <c r="F1755" s="111"/>
      <c r="G1755" s="111"/>
      <c r="H1755" s="113"/>
      <c r="I1755" s="113"/>
      <c r="J1755" s="113"/>
      <c r="K1755" s="113"/>
      <c r="L1755" s="113"/>
      <c r="M1755" s="42" t="s">
        <v>1078</v>
      </c>
    </row>
    <row r="1756" spans="1:13" s="89" customFormat="1" x14ac:dyDescent="0.2">
      <c r="A1756" s="43" t="s">
        <v>557</v>
      </c>
      <c r="B1756" s="111">
        <v>13011</v>
      </c>
      <c r="C1756" s="111">
        <v>98433</v>
      </c>
      <c r="D1756" s="111">
        <v>14956</v>
      </c>
      <c r="E1756" s="111">
        <v>113389</v>
      </c>
      <c r="F1756" s="111">
        <v>14704</v>
      </c>
      <c r="G1756" s="111">
        <v>116758</v>
      </c>
      <c r="H1756" s="112">
        <f>H1757+H1758</f>
        <v>100</v>
      </c>
      <c r="I1756" s="112">
        <f>I1757+I1758</f>
        <v>100</v>
      </c>
      <c r="J1756" s="105">
        <f>D1756/B1756*100</f>
        <v>114.94888940127584</v>
      </c>
      <c r="K1756" s="105">
        <f t="shared" ref="K1756:L1761" si="299">D1756/F1756*100</f>
        <v>101.71381936887923</v>
      </c>
      <c r="L1756" s="105">
        <f t="shared" si="299"/>
        <v>97.114544613645322</v>
      </c>
      <c r="M1756" s="43" t="s">
        <v>558</v>
      </c>
    </row>
    <row r="1757" spans="1:13" s="89" customFormat="1" x14ac:dyDescent="0.2">
      <c r="A1757" s="47" t="s">
        <v>564</v>
      </c>
      <c r="B1757" s="111">
        <v>8439</v>
      </c>
      <c r="C1757" s="111">
        <v>62543</v>
      </c>
      <c r="D1757" s="111">
        <v>8875</v>
      </c>
      <c r="E1757" s="111">
        <v>71418</v>
      </c>
      <c r="F1757" s="111">
        <v>7488</v>
      </c>
      <c r="G1757" s="111">
        <v>55036</v>
      </c>
      <c r="H1757" s="112">
        <f>D1757/D1756*100</f>
        <v>59.340732816261031</v>
      </c>
      <c r="I1757" s="112">
        <f>E1757/E1756*100</f>
        <v>62.984945629646617</v>
      </c>
      <c r="J1757" s="105">
        <f>D1757/B1757*100</f>
        <v>105.16648892048821</v>
      </c>
      <c r="K1757" s="105">
        <f t="shared" si="299"/>
        <v>118.52297008547008</v>
      </c>
      <c r="L1757" s="105">
        <f t="shared" si="299"/>
        <v>129.76597136419798</v>
      </c>
      <c r="M1757" s="47" t="s">
        <v>832</v>
      </c>
    </row>
    <row r="1758" spans="1:13" s="89" customFormat="1" x14ac:dyDescent="0.2">
      <c r="A1758" s="47" t="s">
        <v>565</v>
      </c>
      <c r="B1758" s="111">
        <v>4572</v>
      </c>
      <c r="C1758" s="111">
        <v>35890</v>
      </c>
      <c r="D1758" s="111">
        <v>6081</v>
      </c>
      <c r="E1758" s="111">
        <v>41971</v>
      </c>
      <c r="F1758" s="111">
        <v>7216</v>
      </c>
      <c r="G1758" s="111">
        <v>61722</v>
      </c>
      <c r="H1758" s="112">
        <f>D1758/D1756*100</f>
        <v>40.659267183738969</v>
      </c>
      <c r="I1758" s="112">
        <f>E1758/E1756*100</f>
        <v>37.015054370353383</v>
      </c>
      <c r="J1758" s="105">
        <f>D1758/B1758*100</f>
        <v>133.00524934383202</v>
      </c>
      <c r="K1758" s="105">
        <f t="shared" si="299"/>
        <v>84.271064301552101</v>
      </c>
      <c r="L1758" s="105">
        <f t="shared" si="299"/>
        <v>68.000064806713979</v>
      </c>
      <c r="M1758" s="47" t="s">
        <v>565</v>
      </c>
    </row>
    <row r="1759" spans="1:13" s="89" customFormat="1" x14ac:dyDescent="0.2">
      <c r="A1759" s="43" t="s">
        <v>559</v>
      </c>
      <c r="B1759" s="111">
        <v>13011</v>
      </c>
      <c r="C1759" s="111">
        <v>98433</v>
      </c>
      <c r="D1759" s="111">
        <v>14956</v>
      </c>
      <c r="E1759" s="111">
        <v>113389</v>
      </c>
      <c r="F1759" s="111">
        <v>14704</v>
      </c>
      <c r="G1759" s="111">
        <v>116758</v>
      </c>
      <c r="H1759" s="112">
        <f>H1760+H1761</f>
        <v>100</v>
      </c>
      <c r="I1759" s="112">
        <f>I1760+I1761</f>
        <v>100</v>
      </c>
      <c r="J1759" s="105">
        <f>D1759/B1759*100</f>
        <v>114.94888940127584</v>
      </c>
      <c r="K1759" s="105">
        <f t="shared" si="299"/>
        <v>101.71381936887923</v>
      </c>
      <c r="L1759" s="105">
        <f t="shared" si="299"/>
        <v>97.114544613645322</v>
      </c>
      <c r="M1759" s="43" t="s">
        <v>560</v>
      </c>
    </row>
    <row r="1760" spans="1:13" s="89" customFormat="1" x14ac:dyDescent="0.2">
      <c r="A1760" s="47" t="s">
        <v>566</v>
      </c>
      <c r="B1760" s="111">
        <v>465</v>
      </c>
      <c r="C1760" s="111">
        <v>5141</v>
      </c>
      <c r="D1760" s="111">
        <v>1276</v>
      </c>
      <c r="E1760" s="111">
        <v>6417</v>
      </c>
      <c r="F1760" s="111">
        <v>1416</v>
      </c>
      <c r="G1760" s="111">
        <v>7399</v>
      </c>
      <c r="H1760" s="112">
        <f>D1760/D1759*100</f>
        <v>8.5316929660336989</v>
      </c>
      <c r="I1760" s="112">
        <f>E1760/E1759*100</f>
        <v>5.6592791187857729</v>
      </c>
      <c r="J1760" s="106">
        <f>D1760/B1760</f>
        <v>2.7440860215053764</v>
      </c>
      <c r="K1760" s="105">
        <f t="shared" si="299"/>
        <v>90.112994350282477</v>
      </c>
      <c r="L1760" s="105">
        <f t="shared" si="299"/>
        <v>86.727936207595619</v>
      </c>
      <c r="M1760" s="47" t="s">
        <v>566</v>
      </c>
    </row>
    <row r="1761" spans="1:13" s="89" customFormat="1" x14ac:dyDescent="0.2">
      <c r="A1761" s="47" t="s">
        <v>567</v>
      </c>
      <c r="B1761" s="111">
        <v>12546</v>
      </c>
      <c r="C1761" s="111">
        <v>93292</v>
      </c>
      <c r="D1761" s="111">
        <v>13680</v>
      </c>
      <c r="E1761" s="111">
        <v>106972</v>
      </c>
      <c r="F1761" s="111">
        <v>13288</v>
      </c>
      <c r="G1761" s="111">
        <v>109359</v>
      </c>
      <c r="H1761" s="112">
        <f>D1761/D1759*100</f>
        <v>91.468307033966298</v>
      </c>
      <c r="I1761" s="112">
        <f>E1761/E1759*100</f>
        <v>94.340720881214224</v>
      </c>
      <c r="J1761" s="105">
        <f>D1761/B1761*100</f>
        <v>109.03873744619798</v>
      </c>
      <c r="K1761" s="105">
        <f t="shared" si="299"/>
        <v>102.95003010234798</v>
      </c>
      <c r="L1761" s="105">
        <f t="shared" si="299"/>
        <v>97.817280699348018</v>
      </c>
      <c r="M1761" s="47" t="s">
        <v>833</v>
      </c>
    </row>
    <row r="1762" spans="1:13" s="89" customFormat="1" ht="22.5" x14ac:dyDescent="0.2">
      <c r="A1762" s="42" t="s">
        <v>812</v>
      </c>
      <c r="B1762" s="111"/>
      <c r="C1762" s="111"/>
      <c r="D1762" s="111"/>
      <c r="E1762" s="111"/>
      <c r="F1762" s="111"/>
      <c r="G1762" s="111"/>
      <c r="H1762" s="113"/>
      <c r="I1762" s="113"/>
      <c r="J1762" s="113"/>
      <c r="K1762" s="113"/>
      <c r="L1762" s="113"/>
      <c r="M1762" s="42" t="s">
        <v>1079</v>
      </c>
    </row>
    <row r="1763" spans="1:13" s="89" customFormat="1" x14ac:dyDescent="0.2">
      <c r="A1763" s="43" t="s">
        <v>557</v>
      </c>
      <c r="B1763" s="111">
        <v>113</v>
      </c>
      <c r="C1763" s="111">
        <v>1359</v>
      </c>
      <c r="D1763" s="111">
        <v>167</v>
      </c>
      <c r="E1763" s="111">
        <v>1526</v>
      </c>
      <c r="F1763" s="111">
        <v>159</v>
      </c>
      <c r="G1763" s="111">
        <v>2794</v>
      </c>
      <c r="H1763" s="112">
        <f>H1764+H1765+H1766</f>
        <v>100</v>
      </c>
      <c r="I1763" s="112">
        <f>I1764+I1765+I1766</f>
        <v>100</v>
      </c>
      <c r="J1763" s="105">
        <f>D1763/B1763*100</f>
        <v>147.78761061946904</v>
      </c>
      <c r="K1763" s="105">
        <f t="shared" ref="K1763:L1765" si="300">D1763/F1763*100</f>
        <v>105.03144654088049</v>
      </c>
      <c r="L1763" s="105">
        <f t="shared" si="300"/>
        <v>54.617036506800289</v>
      </c>
      <c r="M1763" s="43" t="s">
        <v>558</v>
      </c>
    </row>
    <row r="1764" spans="1:13" s="89" customFormat="1" x14ac:dyDescent="0.2">
      <c r="A1764" s="47" t="s">
        <v>564</v>
      </c>
      <c r="B1764" s="111">
        <v>59</v>
      </c>
      <c r="C1764" s="111">
        <v>712</v>
      </c>
      <c r="D1764" s="111">
        <v>122</v>
      </c>
      <c r="E1764" s="111">
        <v>834</v>
      </c>
      <c r="F1764" s="111">
        <v>63</v>
      </c>
      <c r="G1764" s="111">
        <v>872</v>
      </c>
      <c r="H1764" s="112">
        <f>D1764/D1763*100</f>
        <v>73.053892215568865</v>
      </c>
      <c r="I1764" s="112">
        <f>E1764/E1763*100</f>
        <v>54.652686762778501</v>
      </c>
      <c r="J1764" s="106">
        <f>D1764/B1764</f>
        <v>2.0677966101694913</v>
      </c>
      <c r="K1764" s="105">
        <f t="shared" si="300"/>
        <v>193.65079365079364</v>
      </c>
      <c r="L1764" s="105">
        <f t="shared" si="300"/>
        <v>95.642201834862391</v>
      </c>
      <c r="M1764" s="47" t="s">
        <v>832</v>
      </c>
    </row>
    <row r="1765" spans="1:13" s="89" customFormat="1" x14ac:dyDescent="0.2">
      <c r="A1765" s="47" t="s">
        <v>565</v>
      </c>
      <c r="B1765" s="111">
        <v>54</v>
      </c>
      <c r="C1765" s="111">
        <v>647</v>
      </c>
      <c r="D1765" s="111">
        <v>45</v>
      </c>
      <c r="E1765" s="111">
        <v>692</v>
      </c>
      <c r="F1765" s="111">
        <v>96</v>
      </c>
      <c r="G1765" s="111">
        <v>887</v>
      </c>
      <c r="H1765" s="112">
        <f>D1765/D1763*100</f>
        <v>26.946107784431138</v>
      </c>
      <c r="I1765" s="112">
        <f>E1765/E1763*100</f>
        <v>45.347313237221492</v>
      </c>
      <c r="J1765" s="105">
        <f>D1765/B1765*100</f>
        <v>83.333333333333343</v>
      </c>
      <c r="K1765" s="105">
        <f t="shared" si="300"/>
        <v>46.875</v>
      </c>
      <c r="L1765" s="105">
        <f t="shared" si="300"/>
        <v>78.015783540022539</v>
      </c>
      <c r="M1765" s="47" t="s">
        <v>565</v>
      </c>
    </row>
    <row r="1766" spans="1:13" s="89" customFormat="1" x14ac:dyDescent="0.2">
      <c r="A1766" s="47" t="s">
        <v>588</v>
      </c>
      <c r="B1766" s="111">
        <v>0</v>
      </c>
      <c r="C1766" s="111">
        <v>0</v>
      </c>
      <c r="D1766" s="111">
        <v>0</v>
      </c>
      <c r="E1766" s="111">
        <v>0</v>
      </c>
      <c r="F1766" s="111">
        <v>0</v>
      </c>
      <c r="G1766" s="111">
        <v>1035</v>
      </c>
      <c r="H1766" s="112">
        <f>D1766/D1763*100</f>
        <v>0</v>
      </c>
      <c r="I1766" s="112">
        <f>E1766/E1763*100</f>
        <v>0</v>
      </c>
      <c r="J1766" s="105">
        <v>0</v>
      </c>
      <c r="K1766" s="105">
        <v>0</v>
      </c>
      <c r="L1766" s="105">
        <f>E1766/G1766*100</f>
        <v>0</v>
      </c>
      <c r="M1766" s="47" t="s">
        <v>854</v>
      </c>
    </row>
    <row r="1767" spans="1:13" s="89" customFormat="1" x14ac:dyDescent="0.2">
      <c r="A1767" s="43" t="s">
        <v>559</v>
      </c>
      <c r="B1767" s="111">
        <v>113</v>
      </c>
      <c r="C1767" s="111">
        <v>1359</v>
      </c>
      <c r="D1767" s="111">
        <v>167</v>
      </c>
      <c r="E1767" s="111">
        <v>1526</v>
      </c>
      <c r="F1767" s="111">
        <v>159</v>
      </c>
      <c r="G1767" s="111">
        <v>2794</v>
      </c>
      <c r="H1767" s="112">
        <f>H1768+H1769</f>
        <v>99.999999999999986</v>
      </c>
      <c r="I1767" s="112">
        <f>I1768+I1769</f>
        <v>100</v>
      </c>
      <c r="J1767" s="105">
        <f>D1767/B1767*100</f>
        <v>147.78761061946904</v>
      </c>
      <c r="K1767" s="105">
        <f>D1767/F1767*100</f>
        <v>105.03144654088049</v>
      </c>
      <c r="L1767" s="105">
        <f>E1767/G1767*100</f>
        <v>54.617036506800289</v>
      </c>
      <c r="M1767" s="43" t="s">
        <v>560</v>
      </c>
    </row>
    <row r="1768" spans="1:13" s="89" customFormat="1" x14ac:dyDescent="0.2">
      <c r="A1768" s="47" t="s">
        <v>566</v>
      </c>
      <c r="B1768" s="111">
        <v>0</v>
      </c>
      <c r="C1768" s="111">
        <v>47</v>
      </c>
      <c r="D1768" s="111">
        <v>27</v>
      </c>
      <c r="E1768" s="111">
        <v>74</v>
      </c>
      <c r="F1768" s="111">
        <v>17</v>
      </c>
      <c r="G1768" s="111">
        <v>2794</v>
      </c>
      <c r="H1768" s="112">
        <f>D1768/D1767*100</f>
        <v>16.167664670658681</v>
      </c>
      <c r="I1768" s="112">
        <f>E1768/E1767*100</f>
        <v>4.8492791612057671</v>
      </c>
      <c r="J1768" s="105">
        <v>0</v>
      </c>
      <c r="K1768" s="105">
        <f>D1768/F1768*100</f>
        <v>158.8235294117647</v>
      </c>
      <c r="L1768" s="105">
        <f>E1768/G1768*100</f>
        <v>2.6485325697924123</v>
      </c>
      <c r="M1768" s="47" t="s">
        <v>566</v>
      </c>
    </row>
    <row r="1769" spans="1:13" s="89" customFormat="1" x14ac:dyDescent="0.2">
      <c r="A1769" s="47" t="s">
        <v>567</v>
      </c>
      <c r="B1769" s="111">
        <v>113</v>
      </c>
      <c r="C1769" s="111">
        <v>1312</v>
      </c>
      <c r="D1769" s="111">
        <v>140</v>
      </c>
      <c r="E1769" s="111">
        <v>1452</v>
      </c>
      <c r="F1769" s="111">
        <v>142</v>
      </c>
      <c r="G1769" s="111">
        <v>0</v>
      </c>
      <c r="H1769" s="112">
        <f>D1769/D1767*100</f>
        <v>83.832335329341305</v>
      </c>
      <c r="I1769" s="112">
        <f>E1769/E1767*100</f>
        <v>95.150720838794228</v>
      </c>
      <c r="J1769" s="105">
        <f>D1769/B1769*100</f>
        <v>123.8938053097345</v>
      </c>
      <c r="K1769" s="105">
        <f>D1769/F1769*100</f>
        <v>98.591549295774655</v>
      </c>
      <c r="L1769" s="105">
        <v>0</v>
      </c>
      <c r="M1769" s="47" t="s">
        <v>833</v>
      </c>
    </row>
    <row r="1770" spans="1:13" s="89" customFormat="1" x14ac:dyDescent="0.2">
      <c r="A1770" s="42" t="s">
        <v>813</v>
      </c>
      <c r="B1770" s="111"/>
      <c r="C1770" s="111"/>
      <c r="D1770" s="111"/>
      <c r="E1770" s="111"/>
      <c r="F1770" s="111"/>
      <c r="G1770" s="111"/>
      <c r="H1770" s="113"/>
      <c r="I1770" s="113"/>
      <c r="J1770" s="113"/>
      <c r="K1770" s="113"/>
      <c r="L1770" s="113"/>
      <c r="M1770" s="42" t="s">
        <v>1080</v>
      </c>
    </row>
    <row r="1771" spans="1:13" s="89" customFormat="1" x14ac:dyDescent="0.2">
      <c r="A1771" s="43" t="s">
        <v>557</v>
      </c>
      <c r="B1771" s="111">
        <v>1694</v>
      </c>
      <c r="C1771" s="111">
        <v>14168</v>
      </c>
      <c r="D1771" s="111">
        <v>2282</v>
      </c>
      <c r="E1771" s="111">
        <v>16450</v>
      </c>
      <c r="F1771" s="111">
        <v>2274</v>
      </c>
      <c r="G1771" s="111">
        <v>16784</v>
      </c>
      <c r="H1771" s="112">
        <f>H1772+H1773</f>
        <v>100</v>
      </c>
      <c r="I1771" s="112">
        <f>I1772+I1773</f>
        <v>100</v>
      </c>
      <c r="J1771" s="105">
        <f t="shared" ref="J1771:J1776" si="301">D1771/B1771*100</f>
        <v>134.71074380165288</v>
      </c>
      <c r="K1771" s="105">
        <f t="shared" ref="K1771:L1776" si="302">D1771/F1771*100</f>
        <v>100.35180299032542</v>
      </c>
      <c r="L1771" s="105">
        <f t="shared" si="302"/>
        <v>98.010009532888461</v>
      </c>
      <c r="M1771" s="43" t="s">
        <v>558</v>
      </c>
    </row>
    <row r="1772" spans="1:13" s="89" customFormat="1" x14ac:dyDescent="0.2">
      <c r="A1772" s="47" t="s">
        <v>564</v>
      </c>
      <c r="B1772" s="111">
        <v>421</v>
      </c>
      <c r="C1772" s="111">
        <v>4811</v>
      </c>
      <c r="D1772" s="111">
        <v>573</v>
      </c>
      <c r="E1772" s="111">
        <v>5384</v>
      </c>
      <c r="F1772" s="111">
        <v>840</v>
      </c>
      <c r="G1772" s="111">
        <v>6988</v>
      </c>
      <c r="H1772" s="112">
        <f>D1772/D1771*100</f>
        <v>25.109553023663455</v>
      </c>
      <c r="I1772" s="112">
        <f>E1772/E1771*100</f>
        <v>32.729483282674771</v>
      </c>
      <c r="J1772" s="105">
        <f t="shared" si="301"/>
        <v>136.10451306413302</v>
      </c>
      <c r="K1772" s="105">
        <f t="shared" si="302"/>
        <v>68.214285714285722</v>
      </c>
      <c r="L1772" s="105">
        <f t="shared" si="302"/>
        <v>77.046365197481393</v>
      </c>
      <c r="M1772" s="47" t="s">
        <v>832</v>
      </c>
    </row>
    <row r="1773" spans="1:13" s="89" customFormat="1" x14ac:dyDescent="0.2">
      <c r="A1773" s="47" t="s">
        <v>565</v>
      </c>
      <c r="B1773" s="111">
        <v>1273</v>
      </c>
      <c r="C1773" s="111">
        <v>9357</v>
      </c>
      <c r="D1773" s="111">
        <v>1709</v>
      </c>
      <c r="E1773" s="111">
        <v>11066</v>
      </c>
      <c r="F1773" s="111">
        <v>1434</v>
      </c>
      <c r="G1773" s="111">
        <v>9796</v>
      </c>
      <c r="H1773" s="112">
        <f>D1773/D1771*100</f>
        <v>74.890446976336548</v>
      </c>
      <c r="I1773" s="112">
        <f>E1773/E1771*100</f>
        <v>67.270516717325222</v>
      </c>
      <c r="J1773" s="105">
        <f t="shared" si="301"/>
        <v>134.2498036135114</v>
      </c>
      <c r="K1773" s="105">
        <f t="shared" si="302"/>
        <v>119.1771269177127</v>
      </c>
      <c r="L1773" s="105">
        <f t="shared" si="302"/>
        <v>112.9644752960392</v>
      </c>
      <c r="M1773" s="47" t="s">
        <v>565</v>
      </c>
    </row>
    <row r="1774" spans="1:13" s="89" customFormat="1" x14ac:dyDescent="0.2">
      <c r="A1774" s="43" t="s">
        <v>559</v>
      </c>
      <c r="B1774" s="111">
        <v>1694</v>
      </c>
      <c r="C1774" s="111">
        <v>14168</v>
      </c>
      <c r="D1774" s="111">
        <v>2282</v>
      </c>
      <c r="E1774" s="111">
        <v>16450</v>
      </c>
      <c r="F1774" s="111">
        <v>2274</v>
      </c>
      <c r="G1774" s="111">
        <v>16784</v>
      </c>
      <c r="H1774" s="112">
        <f>H1775+H1776</f>
        <v>100</v>
      </c>
      <c r="I1774" s="112">
        <f>I1775+I1776</f>
        <v>100</v>
      </c>
      <c r="J1774" s="105">
        <f t="shared" si="301"/>
        <v>134.71074380165288</v>
      </c>
      <c r="K1774" s="105">
        <f t="shared" si="302"/>
        <v>100.35180299032542</v>
      </c>
      <c r="L1774" s="105">
        <f t="shared" si="302"/>
        <v>98.010009532888461</v>
      </c>
      <c r="M1774" s="43" t="s">
        <v>560</v>
      </c>
    </row>
    <row r="1775" spans="1:13" s="89" customFormat="1" x14ac:dyDescent="0.2">
      <c r="A1775" s="47" t="s">
        <v>566</v>
      </c>
      <c r="B1775" s="111">
        <v>138</v>
      </c>
      <c r="C1775" s="111">
        <v>1101</v>
      </c>
      <c r="D1775" s="111">
        <v>185</v>
      </c>
      <c r="E1775" s="111">
        <v>1286</v>
      </c>
      <c r="F1775" s="111">
        <v>168</v>
      </c>
      <c r="G1775" s="111">
        <v>1026</v>
      </c>
      <c r="H1775" s="112">
        <f>D1775/D1774*100</f>
        <v>8.1069237510955308</v>
      </c>
      <c r="I1775" s="112">
        <f>E1775/E1774*100</f>
        <v>7.8176291793313064</v>
      </c>
      <c r="J1775" s="105">
        <f t="shared" si="301"/>
        <v>134.05797101449275</v>
      </c>
      <c r="K1775" s="105">
        <f t="shared" si="302"/>
        <v>110.11904761904762</v>
      </c>
      <c r="L1775" s="105">
        <f t="shared" si="302"/>
        <v>125.34113060428851</v>
      </c>
      <c r="M1775" s="47" t="s">
        <v>566</v>
      </c>
    </row>
    <row r="1776" spans="1:13" s="89" customFormat="1" x14ac:dyDescent="0.2">
      <c r="A1776" s="47" t="s">
        <v>567</v>
      </c>
      <c r="B1776" s="111">
        <v>1556</v>
      </c>
      <c r="C1776" s="111">
        <v>13067</v>
      </c>
      <c r="D1776" s="111">
        <v>2097</v>
      </c>
      <c r="E1776" s="111">
        <v>15164</v>
      </c>
      <c r="F1776" s="111">
        <v>2106</v>
      </c>
      <c r="G1776" s="111">
        <v>15758</v>
      </c>
      <c r="H1776" s="112">
        <f>D1776/D1774*100</f>
        <v>91.893076248904464</v>
      </c>
      <c r="I1776" s="112">
        <f>E1776/E1774*100</f>
        <v>92.182370820668694</v>
      </c>
      <c r="J1776" s="105">
        <f t="shared" si="301"/>
        <v>134.76863753213368</v>
      </c>
      <c r="K1776" s="105">
        <f t="shared" si="302"/>
        <v>99.572649572649567</v>
      </c>
      <c r="L1776" s="105">
        <f t="shared" si="302"/>
        <v>96.230486102297235</v>
      </c>
      <c r="M1776" s="47" t="s">
        <v>833</v>
      </c>
    </row>
    <row r="1777" spans="1:13" s="89" customFormat="1" ht="22.5" x14ac:dyDescent="0.2">
      <c r="A1777" s="42" t="s">
        <v>814</v>
      </c>
      <c r="B1777" s="111"/>
      <c r="C1777" s="111"/>
      <c r="D1777" s="111"/>
      <c r="E1777" s="111"/>
      <c r="F1777" s="111"/>
      <c r="G1777" s="111"/>
      <c r="H1777" s="113"/>
      <c r="I1777" s="113"/>
      <c r="J1777" s="113"/>
      <c r="K1777" s="113"/>
      <c r="L1777" s="113"/>
      <c r="M1777" s="42" t="s">
        <v>1081</v>
      </c>
    </row>
    <row r="1778" spans="1:13" s="89" customFormat="1" x14ac:dyDescent="0.2">
      <c r="A1778" s="43" t="s">
        <v>557</v>
      </c>
      <c r="B1778" s="111">
        <v>167</v>
      </c>
      <c r="C1778" s="111">
        <v>1262</v>
      </c>
      <c r="D1778" s="111">
        <v>317</v>
      </c>
      <c r="E1778" s="111">
        <v>1579</v>
      </c>
      <c r="F1778" s="111">
        <v>271</v>
      </c>
      <c r="G1778" s="111">
        <v>1998</v>
      </c>
      <c r="H1778" s="112">
        <f>H1779+H1780</f>
        <v>100</v>
      </c>
      <c r="I1778" s="112">
        <f>I1779+I1780</f>
        <v>100</v>
      </c>
      <c r="J1778" s="105">
        <f>D1778/B1778*100</f>
        <v>189.82035928143713</v>
      </c>
      <c r="K1778" s="105">
        <f t="shared" ref="K1778:L1783" si="303">D1778/F1778*100</f>
        <v>116.97416974169741</v>
      </c>
      <c r="L1778" s="105">
        <f t="shared" si="303"/>
        <v>79.029029029029033</v>
      </c>
      <c r="M1778" s="43" t="s">
        <v>558</v>
      </c>
    </row>
    <row r="1779" spans="1:13" s="89" customFormat="1" x14ac:dyDescent="0.2">
      <c r="A1779" s="47" t="s">
        <v>564</v>
      </c>
      <c r="B1779" s="111">
        <v>19</v>
      </c>
      <c r="C1779" s="111">
        <v>182</v>
      </c>
      <c r="D1779" s="111">
        <v>148</v>
      </c>
      <c r="E1779" s="111">
        <v>330</v>
      </c>
      <c r="F1779" s="111">
        <v>81</v>
      </c>
      <c r="G1779" s="111">
        <v>194</v>
      </c>
      <c r="H1779" s="112">
        <f>D1779/D1778*100</f>
        <v>46.687697160883282</v>
      </c>
      <c r="I1779" s="112">
        <f>E1779/E1778*100</f>
        <v>20.899303356554782</v>
      </c>
      <c r="J1779" s="106"/>
      <c r="K1779" s="105">
        <f t="shared" si="303"/>
        <v>182.71604938271605</v>
      </c>
      <c r="L1779" s="105">
        <f t="shared" si="303"/>
        <v>170.10309278350516</v>
      </c>
      <c r="M1779" s="47" t="s">
        <v>832</v>
      </c>
    </row>
    <row r="1780" spans="1:13" s="89" customFormat="1" x14ac:dyDescent="0.2">
      <c r="A1780" s="47" t="s">
        <v>565</v>
      </c>
      <c r="B1780" s="111">
        <v>148</v>
      </c>
      <c r="C1780" s="111">
        <v>1080</v>
      </c>
      <c r="D1780" s="111">
        <v>169</v>
      </c>
      <c r="E1780" s="111">
        <v>1249</v>
      </c>
      <c r="F1780" s="111">
        <v>190</v>
      </c>
      <c r="G1780" s="111">
        <v>1804</v>
      </c>
      <c r="H1780" s="112">
        <f>D1780/D1778*100</f>
        <v>53.312302839116718</v>
      </c>
      <c r="I1780" s="112">
        <f>E1780/E1778*100</f>
        <v>79.100696643445218</v>
      </c>
      <c r="J1780" s="105">
        <f>D1780/B1780*100</f>
        <v>114.18918918918919</v>
      </c>
      <c r="K1780" s="105">
        <f t="shared" si="303"/>
        <v>88.94736842105263</v>
      </c>
      <c r="L1780" s="105">
        <f t="shared" si="303"/>
        <v>69.235033259423503</v>
      </c>
      <c r="M1780" s="47" t="s">
        <v>565</v>
      </c>
    </row>
    <row r="1781" spans="1:13" s="89" customFormat="1" x14ac:dyDescent="0.2">
      <c r="A1781" s="43" t="s">
        <v>559</v>
      </c>
      <c r="B1781" s="111">
        <v>167</v>
      </c>
      <c r="C1781" s="111">
        <v>1262</v>
      </c>
      <c r="D1781" s="111">
        <v>317</v>
      </c>
      <c r="E1781" s="111">
        <v>1579</v>
      </c>
      <c r="F1781" s="111">
        <v>271</v>
      </c>
      <c r="G1781" s="111">
        <v>1998</v>
      </c>
      <c r="H1781" s="112">
        <f>H1782+H1783</f>
        <v>100.00000000000001</v>
      </c>
      <c r="I1781" s="112">
        <f>I1782+I1783</f>
        <v>100</v>
      </c>
      <c r="J1781" s="105">
        <f>D1781/B1781*100</f>
        <v>189.82035928143713</v>
      </c>
      <c r="K1781" s="105">
        <f t="shared" si="303"/>
        <v>116.97416974169741</v>
      </c>
      <c r="L1781" s="105">
        <f t="shared" si="303"/>
        <v>79.029029029029033</v>
      </c>
      <c r="M1781" s="43" t="s">
        <v>560</v>
      </c>
    </row>
    <row r="1782" spans="1:13" s="89" customFormat="1" x14ac:dyDescent="0.2">
      <c r="A1782" s="47" t="s">
        <v>566</v>
      </c>
      <c r="B1782" s="111">
        <v>9</v>
      </c>
      <c r="C1782" s="111">
        <v>20</v>
      </c>
      <c r="D1782" s="111">
        <v>2</v>
      </c>
      <c r="E1782" s="111">
        <v>22</v>
      </c>
      <c r="F1782" s="111">
        <v>2</v>
      </c>
      <c r="G1782" s="111">
        <v>24</v>
      </c>
      <c r="H1782" s="112">
        <f>D1782/D1781*100</f>
        <v>0.63091482649842268</v>
      </c>
      <c r="I1782" s="112">
        <f>E1782/E1781*100</f>
        <v>1.3932868904369855</v>
      </c>
      <c r="J1782" s="105">
        <f>D1782/B1782*100</f>
        <v>22.222222222222221</v>
      </c>
      <c r="K1782" s="105">
        <f t="shared" si="303"/>
        <v>100</v>
      </c>
      <c r="L1782" s="105">
        <f t="shared" si="303"/>
        <v>91.666666666666657</v>
      </c>
      <c r="M1782" s="47" t="s">
        <v>566</v>
      </c>
    </row>
    <row r="1783" spans="1:13" s="89" customFormat="1" x14ac:dyDescent="0.2">
      <c r="A1783" s="47" t="s">
        <v>567</v>
      </c>
      <c r="B1783" s="111">
        <v>158</v>
      </c>
      <c r="C1783" s="111">
        <v>1242</v>
      </c>
      <c r="D1783" s="111">
        <v>315</v>
      </c>
      <c r="E1783" s="111">
        <v>1557</v>
      </c>
      <c r="F1783" s="111">
        <v>269</v>
      </c>
      <c r="G1783" s="111">
        <v>1974</v>
      </c>
      <c r="H1783" s="112">
        <f>D1783/D1781*100</f>
        <v>99.369085173501588</v>
      </c>
      <c r="I1783" s="112">
        <f>E1783/E1781*100</f>
        <v>98.606713109563017</v>
      </c>
      <c r="J1783" s="105">
        <f>D1783/B1783*100</f>
        <v>199.36708860759492</v>
      </c>
      <c r="K1783" s="105">
        <f t="shared" si="303"/>
        <v>117.10037174721191</v>
      </c>
      <c r="L1783" s="105">
        <f t="shared" si="303"/>
        <v>78.875379939209722</v>
      </c>
      <c r="M1783" s="47" t="s">
        <v>833</v>
      </c>
    </row>
    <row r="1784" spans="1:13" s="89" customFormat="1" ht="22.5" x14ac:dyDescent="0.2">
      <c r="A1784" s="42" t="s">
        <v>815</v>
      </c>
      <c r="B1784" s="111"/>
      <c r="C1784" s="111"/>
      <c r="D1784" s="111"/>
      <c r="E1784" s="111"/>
      <c r="F1784" s="111"/>
      <c r="G1784" s="111"/>
      <c r="H1784" s="113"/>
      <c r="I1784" s="113"/>
      <c r="J1784" s="113"/>
      <c r="K1784" s="113"/>
      <c r="L1784" s="113"/>
      <c r="M1784" s="42" t="s">
        <v>1082</v>
      </c>
    </row>
    <row r="1785" spans="1:13" s="89" customFormat="1" x14ac:dyDescent="0.2">
      <c r="A1785" s="43" t="s">
        <v>557</v>
      </c>
      <c r="B1785" s="111">
        <v>35</v>
      </c>
      <c r="C1785" s="111">
        <v>368</v>
      </c>
      <c r="D1785" s="111">
        <v>53</v>
      </c>
      <c r="E1785" s="111">
        <v>421</v>
      </c>
      <c r="F1785" s="111">
        <v>19</v>
      </c>
      <c r="G1785" s="111">
        <v>288</v>
      </c>
      <c r="H1785" s="112">
        <f>H1786+H1787</f>
        <v>100</v>
      </c>
      <c r="I1785" s="112"/>
      <c r="J1785" s="105">
        <f>D1785/B1785*100</f>
        <v>151.42857142857142</v>
      </c>
      <c r="K1785" s="106">
        <f>D1785/F1785</f>
        <v>2.7894736842105261</v>
      </c>
      <c r="L1785" s="105">
        <f>E1785/G1785*100</f>
        <v>146.18055555555557</v>
      </c>
      <c r="M1785" s="43" t="s">
        <v>558</v>
      </c>
    </row>
    <row r="1786" spans="1:13" s="89" customFormat="1" x14ac:dyDescent="0.2">
      <c r="A1786" s="47" t="s">
        <v>564</v>
      </c>
      <c r="B1786" s="111">
        <v>0</v>
      </c>
      <c r="C1786" s="111" t="s">
        <v>561</v>
      </c>
      <c r="D1786" s="111">
        <v>0</v>
      </c>
      <c r="E1786" s="111" t="s">
        <v>561</v>
      </c>
      <c r="F1786" s="111">
        <v>0</v>
      </c>
      <c r="G1786" s="111">
        <v>0</v>
      </c>
      <c r="H1786" s="112">
        <f>D1786/D1785*100</f>
        <v>0</v>
      </c>
      <c r="I1786" s="112"/>
      <c r="J1786" s="105">
        <v>0</v>
      </c>
      <c r="K1786" s="105">
        <v>0</v>
      </c>
      <c r="L1786" s="105"/>
      <c r="M1786" s="47" t="s">
        <v>832</v>
      </c>
    </row>
    <row r="1787" spans="1:13" s="89" customFormat="1" x14ac:dyDescent="0.2">
      <c r="A1787" s="47" t="s">
        <v>565</v>
      </c>
      <c r="B1787" s="111">
        <v>35</v>
      </c>
      <c r="C1787" s="111" t="s">
        <v>561</v>
      </c>
      <c r="D1787" s="111">
        <v>53</v>
      </c>
      <c r="E1787" s="111" t="s">
        <v>561</v>
      </c>
      <c r="F1787" s="111">
        <v>19</v>
      </c>
      <c r="G1787" s="111">
        <v>288</v>
      </c>
      <c r="H1787" s="112">
        <f>D1787/D1785*100</f>
        <v>100</v>
      </c>
      <c r="I1787" s="112"/>
      <c r="J1787" s="105">
        <f>D1787/B1787*100</f>
        <v>151.42857142857142</v>
      </c>
      <c r="K1787" s="106">
        <f>D1787/F1787</f>
        <v>2.7894736842105261</v>
      </c>
      <c r="L1787" s="105"/>
      <c r="M1787" s="47" t="s">
        <v>565</v>
      </c>
    </row>
    <row r="1788" spans="1:13" s="89" customFormat="1" x14ac:dyDescent="0.2">
      <c r="A1788" s="43" t="s">
        <v>559</v>
      </c>
      <c r="B1788" s="111">
        <v>35</v>
      </c>
      <c r="C1788" s="111">
        <v>368</v>
      </c>
      <c r="D1788" s="111">
        <v>53</v>
      </c>
      <c r="E1788" s="111">
        <v>421</v>
      </c>
      <c r="F1788" s="111">
        <v>19</v>
      </c>
      <c r="G1788" s="111">
        <v>288</v>
      </c>
      <c r="H1788" s="112">
        <f>H1789+H1790</f>
        <v>100</v>
      </c>
      <c r="I1788" s="112">
        <f>I1789+I1790</f>
        <v>100</v>
      </c>
      <c r="J1788" s="105">
        <f>D1788/B1788*100</f>
        <v>151.42857142857142</v>
      </c>
      <c r="K1788" s="106">
        <f>D1788/F1788</f>
        <v>2.7894736842105261</v>
      </c>
      <c r="L1788" s="105">
        <f>E1788/G1788*100</f>
        <v>146.18055555555557</v>
      </c>
      <c r="M1788" s="43" t="s">
        <v>560</v>
      </c>
    </row>
    <row r="1789" spans="1:13" s="89" customFormat="1" x14ac:dyDescent="0.2">
      <c r="A1789" s="47" t="s">
        <v>566</v>
      </c>
      <c r="B1789" s="111">
        <v>0</v>
      </c>
      <c r="C1789" s="111">
        <v>8</v>
      </c>
      <c r="D1789" s="111">
        <v>8</v>
      </c>
      <c r="E1789" s="111">
        <v>16</v>
      </c>
      <c r="F1789" s="111">
        <v>0</v>
      </c>
      <c r="G1789" s="111">
        <v>11</v>
      </c>
      <c r="H1789" s="112">
        <f>D1789/D1788*100</f>
        <v>15.09433962264151</v>
      </c>
      <c r="I1789" s="112">
        <f>E1789/E1788*100</f>
        <v>3.800475059382423</v>
      </c>
      <c r="J1789" s="105">
        <v>0</v>
      </c>
      <c r="K1789" s="105">
        <v>0</v>
      </c>
      <c r="L1789" s="105">
        <f>E1789/G1789*100</f>
        <v>145.45454545454547</v>
      </c>
      <c r="M1789" s="47" t="s">
        <v>566</v>
      </c>
    </row>
    <row r="1790" spans="1:13" s="89" customFormat="1" x14ac:dyDescent="0.2">
      <c r="A1790" s="47" t="s">
        <v>567</v>
      </c>
      <c r="B1790" s="111">
        <v>35</v>
      </c>
      <c r="C1790" s="111">
        <v>360</v>
      </c>
      <c r="D1790" s="111">
        <v>45</v>
      </c>
      <c r="E1790" s="111">
        <v>405</v>
      </c>
      <c r="F1790" s="111">
        <v>19</v>
      </c>
      <c r="G1790" s="111">
        <v>277</v>
      </c>
      <c r="H1790" s="112">
        <f>D1790/D1788*100</f>
        <v>84.905660377358487</v>
      </c>
      <c r="I1790" s="112">
        <f>E1790/E1788*100</f>
        <v>96.199524940617579</v>
      </c>
      <c r="J1790" s="105">
        <f>D1790/B1790*100</f>
        <v>128.57142857142858</v>
      </c>
      <c r="K1790" s="106">
        <f>D1790/F1790</f>
        <v>2.3684210526315788</v>
      </c>
      <c r="L1790" s="105">
        <f>E1790/G1790*100</f>
        <v>146.20938628158845</v>
      </c>
      <c r="M1790" s="47" t="s">
        <v>833</v>
      </c>
    </row>
    <row r="1791" spans="1:13" s="89" customFormat="1" ht="22.5" x14ac:dyDescent="0.2">
      <c r="A1791" s="42" t="s">
        <v>816</v>
      </c>
      <c r="B1791" s="111"/>
      <c r="C1791" s="111"/>
      <c r="D1791" s="111"/>
      <c r="E1791" s="111"/>
      <c r="F1791" s="111"/>
      <c r="G1791" s="111"/>
      <c r="H1791" s="113"/>
      <c r="I1791" s="113"/>
      <c r="J1791" s="113"/>
      <c r="K1791" s="113"/>
      <c r="L1791" s="113"/>
      <c r="M1791" s="42" t="s">
        <v>1083</v>
      </c>
    </row>
    <row r="1792" spans="1:13" s="89" customFormat="1" x14ac:dyDescent="0.2">
      <c r="A1792" s="43" t="s">
        <v>557</v>
      </c>
      <c r="B1792" s="111">
        <v>9797</v>
      </c>
      <c r="C1792" s="111">
        <v>151213</v>
      </c>
      <c r="D1792" s="111">
        <v>6046</v>
      </c>
      <c r="E1792" s="111">
        <v>157260</v>
      </c>
      <c r="F1792" s="111">
        <v>27610</v>
      </c>
      <c r="G1792" s="111">
        <v>224699</v>
      </c>
      <c r="H1792" s="112">
        <f>H1793+H1794</f>
        <v>100</v>
      </c>
      <c r="I1792" s="112">
        <f>I1793+I1794</f>
        <v>100</v>
      </c>
      <c r="J1792" s="105">
        <f t="shared" ref="J1792:J1797" si="304">D1792/B1792*100</f>
        <v>61.712769215065833</v>
      </c>
      <c r="K1792" s="105">
        <f t="shared" ref="K1792:L1795" si="305">D1792/F1792*100</f>
        <v>21.897863093082218</v>
      </c>
      <c r="L1792" s="105">
        <f t="shared" si="305"/>
        <v>69.986960333601843</v>
      </c>
      <c r="M1792" s="43" t="s">
        <v>558</v>
      </c>
    </row>
    <row r="1793" spans="1:13" s="89" customFormat="1" x14ac:dyDescent="0.2">
      <c r="A1793" s="47" t="s">
        <v>564</v>
      </c>
      <c r="B1793" s="111">
        <v>78</v>
      </c>
      <c r="C1793" s="111">
        <v>396</v>
      </c>
      <c r="D1793" s="111">
        <v>78</v>
      </c>
      <c r="E1793" s="111">
        <v>475</v>
      </c>
      <c r="F1793" s="111">
        <v>64</v>
      </c>
      <c r="G1793" s="111">
        <v>474</v>
      </c>
      <c r="H1793" s="112">
        <f>D1793/D1792*100</f>
        <v>1.2901091630830301</v>
      </c>
      <c r="I1793" s="112">
        <f>E1793/E1792*100</f>
        <v>0.30204756454279535</v>
      </c>
      <c r="J1793" s="105">
        <f t="shared" si="304"/>
        <v>100</v>
      </c>
      <c r="K1793" s="105">
        <f t="shared" si="305"/>
        <v>121.875</v>
      </c>
      <c r="L1793" s="105">
        <f t="shared" si="305"/>
        <v>100.21097046413503</v>
      </c>
      <c r="M1793" s="47" t="s">
        <v>832</v>
      </c>
    </row>
    <row r="1794" spans="1:13" s="89" customFormat="1" x14ac:dyDescent="0.2">
      <c r="A1794" s="47" t="s">
        <v>565</v>
      </c>
      <c r="B1794" s="111">
        <v>9719</v>
      </c>
      <c r="C1794" s="111">
        <v>150817</v>
      </c>
      <c r="D1794" s="111">
        <v>5968</v>
      </c>
      <c r="E1794" s="111">
        <v>156785</v>
      </c>
      <c r="F1794" s="111">
        <v>27546</v>
      </c>
      <c r="G1794" s="111">
        <v>224225</v>
      </c>
      <c r="H1794" s="112">
        <f>D1794/D1792*100</f>
        <v>98.709890836916969</v>
      </c>
      <c r="I1794" s="112">
        <f>E1794/E1792*100</f>
        <v>99.697952435457211</v>
      </c>
      <c r="J1794" s="105">
        <f t="shared" si="304"/>
        <v>61.405494392427208</v>
      </c>
      <c r="K1794" s="105">
        <f t="shared" si="305"/>
        <v>21.665577579321862</v>
      </c>
      <c r="L1794" s="105">
        <f t="shared" si="305"/>
        <v>69.923068346526932</v>
      </c>
      <c r="M1794" s="47" t="s">
        <v>565</v>
      </c>
    </row>
    <row r="1795" spans="1:13" s="89" customFormat="1" x14ac:dyDescent="0.2">
      <c r="A1795" s="43" t="s">
        <v>559</v>
      </c>
      <c r="B1795" s="111">
        <v>9797.3330000000005</v>
      </c>
      <c r="C1795" s="111">
        <v>151213</v>
      </c>
      <c r="D1795" s="111">
        <v>6046</v>
      </c>
      <c r="E1795" s="111">
        <v>157260</v>
      </c>
      <c r="F1795" s="111">
        <v>27610</v>
      </c>
      <c r="G1795" s="111">
        <v>224699</v>
      </c>
      <c r="H1795" s="112">
        <f>H1796+H1797</f>
        <v>100.00000000000001</v>
      </c>
      <c r="I1795" s="112">
        <f>I1796+I1797</f>
        <v>100</v>
      </c>
      <c r="J1795" s="105">
        <f t="shared" si="304"/>
        <v>61.71067166952475</v>
      </c>
      <c r="K1795" s="105">
        <f t="shared" si="305"/>
        <v>21.897863093082218</v>
      </c>
      <c r="L1795" s="105">
        <f t="shared" si="305"/>
        <v>69.986960333601843</v>
      </c>
      <c r="M1795" s="43" t="s">
        <v>560</v>
      </c>
    </row>
    <row r="1796" spans="1:13" s="89" customFormat="1" x14ac:dyDescent="0.2">
      <c r="A1796" s="47" t="s">
        <v>566</v>
      </c>
      <c r="B1796" s="111">
        <v>981</v>
      </c>
      <c r="C1796" s="111">
        <v>4735</v>
      </c>
      <c r="D1796" s="111">
        <v>856</v>
      </c>
      <c r="E1796" s="111">
        <v>5591</v>
      </c>
      <c r="F1796" s="111">
        <v>299</v>
      </c>
      <c r="G1796" s="111">
        <v>4054</v>
      </c>
      <c r="H1796" s="112">
        <f>D1796/D1795*100</f>
        <v>14.158121071782997</v>
      </c>
      <c r="I1796" s="112">
        <f>E1796/E1795*100</f>
        <v>3.5552588070710924</v>
      </c>
      <c r="J1796" s="105">
        <f t="shared" si="304"/>
        <v>87.257900101936798</v>
      </c>
      <c r="K1796" s="106">
        <f>D1796/F1796</f>
        <v>2.8628762541806019</v>
      </c>
      <c r="L1796" s="105">
        <f>E1796/G1796*100</f>
        <v>137.91317217562903</v>
      </c>
      <c r="M1796" s="47" t="s">
        <v>566</v>
      </c>
    </row>
    <row r="1797" spans="1:13" s="89" customFormat="1" x14ac:dyDescent="0.2">
      <c r="A1797" s="47" t="s">
        <v>567</v>
      </c>
      <c r="B1797" s="111">
        <v>8816.3330000000005</v>
      </c>
      <c r="C1797" s="111">
        <v>146478</v>
      </c>
      <c r="D1797" s="111">
        <v>5190</v>
      </c>
      <c r="E1797" s="111">
        <v>151669</v>
      </c>
      <c r="F1797" s="111">
        <v>27311</v>
      </c>
      <c r="G1797" s="111">
        <v>220645</v>
      </c>
      <c r="H1797" s="112">
        <f>D1797/D1795*100</f>
        <v>85.841878928217014</v>
      </c>
      <c r="I1797" s="112">
        <f>E1797/E1795*100</f>
        <v>96.444741192928902</v>
      </c>
      <c r="J1797" s="105">
        <f t="shared" si="304"/>
        <v>58.868012358426114</v>
      </c>
      <c r="K1797" s="105">
        <f>D1797/F1797*100</f>
        <v>19.003331990772949</v>
      </c>
      <c r="L1797" s="105">
        <f>E1797/G1797*100</f>
        <v>68.738924516757677</v>
      </c>
      <c r="M1797" s="47" t="s">
        <v>833</v>
      </c>
    </row>
    <row r="1798" spans="1:13" s="89" customFormat="1" ht="22.5" x14ac:dyDescent="0.2">
      <c r="A1798" s="42" t="s">
        <v>817</v>
      </c>
      <c r="B1798" s="111"/>
      <c r="C1798" s="111"/>
      <c r="D1798" s="111"/>
      <c r="E1798" s="111"/>
      <c r="F1798" s="111"/>
      <c r="G1798" s="111"/>
      <c r="H1798" s="113"/>
      <c r="I1798" s="113"/>
      <c r="J1798" s="113"/>
      <c r="K1798" s="113"/>
      <c r="L1798" s="113"/>
      <c r="M1798" s="42" t="s">
        <v>1084</v>
      </c>
    </row>
    <row r="1799" spans="1:13" s="89" customFormat="1" x14ac:dyDescent="0.2">
      <c r="A1799" s="43" t="s">
        <v>557</v>
      </c>
      <c r="B1799" s="111">
        <v>0.33300000000000002</v>
      </c>
      <c r="C1799" s="111">
        <v>43.332999999999998</v>
      </c>
      <c r="D1799" s="111">
        <v>4.3330000000000002</v>
      </c>
      <c r="E1799" s="111">
        <v>47.667000000000002</v>
      </c>
      <c r="F1799" s="111">
        <v>2</v>
      </c>
      <c r="G1799" s="111">
        <v>26</v>
      </c>
      <c r="H1799" s="112">
        <f>H1800+H1801</f>
        <v>99.999999999999986</v>
      </c>
      <c r="I1799" s="112"/>
      <c r="J1799" s="106"/>
      <c r="K1799" s="106">
        <f>D1799/F1799</f>
        <v>2.1665000000000001</v>
      </c>
      <c r="L1799" s="105">
        <f>E1799/G1799*100</f>
        <v>183.3346153846154</v>
      </c>
      <c r="M1799" s="43" t="s">
        <v>558</v>
      </c>
    </row>
    <row r="1800" spans="1:13" s="89" customFormat="1" x14ac:dyDescent="0.2">
      <c r="A1800" s="47" t="s">
        <v>564</v>
      </c>
      <c r="B1800" s="111">
        <v>0.33300000000000002</v>
      </c>
      <c r="C1800" s="111">
        <v>3.3330000000000002</v>
      </c>
      <c r="D1800" s="111">
        <v>0.33300000000000002</v>
      </c>
      <c r="E1800" s="111" t="s">
        <v>561</v>
      </c>
      <c r="F1800" s="111">
        <v>0</v>
      </c>
      <c r="G1800" s="111">
        <v>0</v>
      </c>
      <c r="H1800" s="112">
        <f>D1800/D1799*100</f>
        <v>7.6852065543503354</v>
      </c>
      <c r="I1800" s="112"/>
      <c r="J1800" s="105">
        <f>D1800/B1800*100</f>
        <v>100</v>
      </c>
      <c r="K1800" s="105">
        <v>0</v>
      </c>
      <c r="L1800" s="105"/>
      <c r="M1800" s="47" t="s">
        <v>832</v>
      </c>
    </row>
    <row r="1801" spans="1:13" s="89" customFormat="1" x14ac:dyDescent="0.2">
      <c r="A1801" s="47" t="s">
        <v>565</v>
      </c>
      <c r="B1801" s="111">
        <v>0</v>
      </c>
      <c r="C1801" s="111">
        <v>40</v>
      </c>
      <c r="D1801" s="111">
        <v>4</v>
      </c>
      <c r="E1801" s="111" t="s">
        <v>561</v>
      </c>
      <c r="F1801" s="111">
        <v>2</v>
      </c>
      <c r="G1801" s="111">
        <v>26</v>
      </c>
      <c r="H1801" s="112">
        <f>D1801/D1799*100</f>
        <v>92.314793445649656</v>
      </c>
      <c r="I1801" s="112"/>
      <c r="J1801" s="105">
        <v>0</v>
      </c>
      <c r="K1801" s="106">
        <f>D1801/F1801</f>
        <v>2</v>
      </c>
      <c r="L1801" s="105"/>
      <c r="M1801" s="47" t="s">
        <v>565</v>
      </c>
    </row>
    <row r="1802" spans="1:13" s="89" customFormat="1" x14ac:dyDescent="0.2">
      <c r="A1802" s="43" t="s">
        <v>559</v>
      </c>
      <c r="B1802" s="111">
        <v>0.33300000000000002</v>
      </c>
      <c r="C1802" s="111">
        <v>43.332999999999998</v>
      </c>
      <c r="D1802" s="111">
        <v>4.3330000000000002</v>
      </c>
      <c r="E1802" s="111">
        <v>47.667000000000002</v>
      </c>
      <c r="F1802" s="111">
        <v>2</v>
      </c>
      <c r="G1802" s="111">
        <v>26</v>
      </c>
      <c r="H1802" s="112">
        <f>H1803+H1804</f>
        <v>100</v>
      </c>
      <c r="I1802" s="112">
        <f>I1803+I1804</f>
        <v>100</v>
      </c>
      <c r="J1802" s="106"/>
      <c r="K1802" s="106">
        <f>D1802/F1802</f>
        <v>2.1665000000000001</v>
      </c>
      <c r="L1802" s="105">
        <f>E1802/G1802*100</f>
        <v>183.3346153846154</v>
      </c>
      <c r="M1802" s="43" t="s">
        <v>560</v>
      </c>
    </row>
    <row r="1803" spans="1:13" s="89" customFormat="1" x14ac:dyDescent="0.2">
      <c r="A1803" s="47" t="s">
        <v>566</v>
      </c>
      <c r="B1803" s="111">
        <v>0</v>
      </c>
      <c r="C1803" s="111">
        <v>4</v>
      </c>
      <c r="D1803" s="111">
        <v>0</v>
      </c>
      <c r="E1803" s="111">
        <v>4</v>
      </c>
      <c r="F1803" s="111">
        <v>0</v>
      </c>
      <c r="G1803" s="111">
        <v>2</v>
      </c>
      <c r="H1803" s="112">
        <f>D1803/D1802*100</f>
        <v>0</v>
      </c>
      <c r="I1803" s="112">
        <f>E1803/E1802*100</f>
        <v>8.3915497094425913</v>
      </c>
      <c r="J1803" s="105">
        <v>0</v>
      </c>
      <c r="K1803" s="105">
        <v>0</v>
      </c>
      <c r="L1803" s="106">
        <f>E1803/G1803</f>
        <v>2</v>
      </c>
      <c r="M1803" s="47" t="s">
        <v>566</v>
      </c>
    </row>
    <row r="1804" spans="1:13" s="89" customFormat="1" x14ac:dyDescent="0.2">
      <c r="A1804" s="47" t="s">
        <v>567</v>
      </c>
      <c r="B1804" s="111">
        <v>0.33300000000000002</v>
      </c>
      <c r="C1804" s="111">
        <v>39.332999999999998</v>
      </c>
      <c r="D1804" s="111">
        <v>4.3330000000000002</v>
      </c>
      <c r="E1804" s="111">
        <v>43.667000000000002</v>
      </c>
      <c r="F1804" s="111">
        <v>2</v>
      </c>
      <c r="G1804" s="111">
        <v>24</v>
      </c>
      <c r="H1804" s="112">
        <f>D1804/D1802*100</f>
        <v>100</v>
      </c>
      <c r="I1804" s="112">
        <f>E1804/E1802*100</f>
        <v>91.608450290557414</v>
      </c>
      <c r="J1804" s="106"/>
      <c r="K1804" s="106">
        <f>D1804/F1804</f>
        <v>2.1665000000000001</v>
      </c>
      <c r="L1804" s="105">
        <f>E1804/G1804*100</f>
        <v>181.94583333333333</v>
      </c>
      <c r="M1804" s="47" t="s">
        <v>833</v>
      </c>
    </row>
    <row r="1805" spans="1:13" s="89" customFormat="1" ht="22.5" x14ac:dyDescent="0.2">
      <c r="A1805" s="42" t="s">
        <v>818</v>
      </c>
      <c r="B1805" s="111"/>
      <c r="C1805" s="111"/>
      <c r="D1805" s="111"/>
      <c r="E1805" s="111"/>
      <c r="F1805" s="111"/>
      <c r="G1805" s="111"/>
      <c r="H1805" s="113"/>
      <c r="I1805" s="113"/>
      <c r="J1805" s="113"/>
      <c r="K1805" s="113"/>
      <c r="L1805" s="113"/>
      <c r="M1805" s="42" t="s">
        <v>1085</v>
      </c>
    </row>
    <row r="1806" spans="1:13" s="89" customFormat="1" x14ac:dyDescent="0.2">
      <c r="A1806" s="43" t="s">
        <v>557</v>
      </c>
      <c r="B1806" s="111">
        <v>692</v>
      </c>
      <c r="C1806" s="111">
        <v>7079</v>
      </c>
      <c r="D1806" s="111">
        <v>853</v>
      </c>
      <c r="E1806" s="111">
        <v>7932</v>
      </c>
      <c r="F1806" s="111">
        <v>1272</v>
      </c>
      <c r="G1806" s="111">
        <v>9513</v>
      </c>
      <c r="H1806" s="112">
        <f>H1807+H1808</f>
        <v>100</v>
      </c>
      <c r="I1806" s="112">
        <f>I1807+I1808</f>
        <v>100</v>
      </c>
      <c r="J1806" s="105">
        <f>D1806/B1806*100</f>
        <v>123.26589595375724</v>
      </c>
      <c r="K1806" s="105">
        <f t="shared" ref="K1806:L1809" si="306">D1806/F1806*100</f>
        <v>67.059748427672957</v>
      </c>
      <c r="L1806" s="105">
        <f t="shared" si="306"/>
        <v>83.380637023021137</v>
      </c>
      <c r="M1806" s="43" t="s">
        <v>558</v>
      </c>
    </row>
    <row r="1807" spans="1:13" s="89" customFormat="1" x14ac:dyDescent="0.2">
      <c r="A1807" s="47" t="s">
        <v>564</v>
      </c>
      <c r="B1807" s="111">
        <v>58</v>
      </c>
      <c r="C1807" s="111">
        <v>238</v>
      </c>
      <c r="D1807" s="111">
        <v>58</v>
      </c>
      <c r="E1807" s="111">
        <v>296</v>
      </c>
      <c r="F1807" s="111">
        <v>42</v>
      </c>
      <c r="G1807" s="111">
        <v>255</v>
      </c>
      <c r="H1807" s="112">
        <f>D1807/D1806*100</f>
        <v>6.7995310668229783</v>
      </c>
      <c r="I1807" s="112">
        <f>E1807/E1806*100</f>
        <v>3.7317196167423092</v>
      </c>
      <c r="J1807" s="105">
        <f>D1807/B1807*100</f>
        <v>100</v>
      </c>
      <c r="K1807" s="105">
        <f t="shared" si="306"/>
        <v>138.0952380952381</v>
      </c>
      <c r="L1807" s="105">
        <f t="shared" si="306"/>
        <v>116.07843137254903</v>
      </c>
      <c r="M1807" s="47" t="s">
        <v>832</v>
      </c>
    </row>
    <row r="1808" spans="1:13" s="89" customFormat="1" x14ac:dyDescent="0.2">
      <c r="A1808" s="47" t="s">
        <v>565</v>
      </c>
      <c r="B1808" s="111">
        <v>634</v>
      </c>
      <c r="C1808" s="111">
        <v>6841</v>
      </c>
      <c r="D1808" s="111">
        <v>795</v>
      </c>
      <c r="E1808" s="111">
        <v>7636</v>
      </c>
      <c r="F1808" s="111">
        <v>1230</v>
      </c>
      <c r="G1808" s="111">
        <v>9258</v>
      </c>
      <c r="H1808" s="112">
        <f>D1808/D1806*100</f>
        <v>93.200468933177021</v>
      </c>
      <c r="I1808" s="112">
        <f>E1808/E1806*100</f>
        <v>96.268280383257689</v>
      </c>
      <c r="J1808" s="105">
        <f>D1808/B1808*100</f>
        <v>125.39432176656152</v>
      </c>
      <c r="K1808" s="105">
        <f t="shared" si="306"/>
        <v>64.634146341463421</v>
      </c>
      <c r="L1808" s="105">
        <f t="shared" si="306"/>
        <v>82.480017282350403</v>
      </c>
      <c r="M1808" s="47" t="s">
        <v>565</v>
      </c>
    </row>
    <row r="1809" spans="1:13" s="89" customFormat="1" x14ac:dyDescent="0.2">
      <c r="A1809" s="43" t="s">
        <v>559</v>
      </c>
      <c r="B1809" s="111">
        <v>692</v>
      </c>
      <c r="C1809" s="111">
        <v>7079</v>
      </c>
      <c r="D1809" s="111">
        <v>853</v>
      </c>
      <c r="E1809" s="111">
        <v>7932</v>
      </c>
      <c r="F1809" s="111">
        <v>1272</v>
      </c>
      <c r="G1809" s="111">
        <v>9513</v>
      </c>
      <c r="H1809" s="112">
        <f>H1810+H1811</f>
        <v>100</v>
      </c>
      <c r="I1809" s="112">
        <f>I1810+I1811</f>
        <v>100</v>
      </c>
      <c r="J1809" s="105">
        <f>D1809/B1809*100</f>
        <v>123.26589595375724</v>
      </c>
      <c r="K1809" s="105">
        <f t="shared" si="306"/>
        <v>67.059748427672957</v>
      </c>
      <c r="L1809" s="105">
        <f t="shared" si="306"/>
        <v>83.380637023021137</v>
      </c>
      <c r="M1809" s="43" t="s">
        <v>560</v>
      </c>
    </row>
    <row r="1810" spans="1:13" s="89" customFormat="1" x14ac:dyDescent="0.2">
      <c r="A1810" s="47" t="s">
        <v>566</v>
      </c>
      <c r="B1810" s="111">
        <v>4</v>
      </c>
      <c r="C1810" s="111">
        <v>24</v>
      </c>
      <c r="D1810" s="111">
        <v>18</v>
      </c>
      <c r="E1810" s="111">
        <v>42</v>
      </c>
      <c r="F1810" s="111">
        <v>4</v>
      </c>
      <c r="G1810" s="111">
        <v>39</v>
      </c>
      <c r="H1810" s="112">
        <f>D1810/D1809*100</f>
        <v>2.1101992966002343</v>
      </c>
      <c r="I1810" s="112">
        <f>E1810/E1809*100</f>
        <v>0.529500756429652</v>
      </c>
      <c r="J1810" s="106">
        <f>D1810/B1810</f>
        <v>4.5</v>
      </c>
      <c r="K1810" s="106">
        <f>D1810/F1810</f>
        <v>4.5</v>
      </c>
      <c r="L1810" s="105">
        <f>E1810/G1810*100</f>
        <v>107.69230769230769</v>
      </c>
      <c r="M1810" s="47" t="s">
        <v>566</v>
      </c>
    </row>
    <row r="1811" spans="1:13" s="89" customFormat="1" x14ac:dyDescent="0.2">
      <c r="A1811" s="47" t="s">
        <v>567</v>
      </c>
      <c r="B1811" s="111">
        <v>688</v>
      </c>
      <c r="C1811" s="111">
        <v>7055</v>
      </c>
      <c r="D1811" s="111">
        <v>835</v>
      </c>
      <c r="E1811" s="111">
        <v>7890</v>
      </c>
      <c r="F1811" s="111">
        <v>1268</v>
      </c>
      <c r="G1811" s="111">
        <v>9474</v>
      </c>
      <c r="H1811" s="112">
        <f>D1811/D1809*100</f>
        <v>97.889800703399771</v>
      </c>
      <c r="I1811" s="112">
        <f>E1811/E1809*100</f>
        <v>99.470499243570345</v>
      </c>
      <c r="J1811" s="105">
        <f>D1811/B1811*100</f>
        <v>121.36627906976744</v>
      </c>
      <c r="K1811" s="105">
        <f>D1811/F1811*100</f>
        <v>65.851735015772874</v>
      </c>
      <c r="L1811" s="105">
        <f>E1811/G1811*100</f>
        <v>83.28055731475618</v>
      </c>
      <c r="M1811" s="47" t="s">
        <v>833</v>
      </c>
    </row>
    <row r="1812" spans="1:13" s="89" customFormat="1" x14ac:dyDescent="0.2">
      <c r="A1812" s="42" t="s">
        <v>819</v>
      </c>
      <c r="B1812" s="111"/>
      <c r="C1812" s="111"/>
      <c r="D1812" s="111"/>
      <c r="E1812" s="111"/>
      <c r="F1812" s="111"/>
      <c r="G1812" s="111"/>
      <c r="H1812" s="113"/>
      <c r="I1812" s="113"/>
      <c r="J1812" s="113"/>
      <c r="K1812" s="113"/>
      <c r="L1812" s="113"/>
      <c r="M1812" s="42" t="s">
        <v>1086</v>
      </c>
    </row>
    <row r="1813" spans="1:13" s="89" customFormat="1" x14ac:dyDescent="0.2">
      <c r="A1813" s="43" t="s">
        <v>557</v>
      </c>
      <c r="B1813" s="111">
        <v>266.33300000000003</v>
      </c>
      <c r="C1813" s="111">
        <v>2759.3330000000001</v>
      </c>
      <c r="D1813" s="111">
        <v>174.333</v>
      </c>
      <c r="E1813" s="111">
        <v>2933.6669999999999</v>
      </c>
      <c r="F1813" s="111">
        <v>876</v>
      </c>
      <c r="G1813" s="111">
        <v>5135</v>
      </c>
      <c r="H1813" s="112">
        <f>H1814+H1815</f>
        <v>99.999999999999986</v>
      </c>
      <c r="I1813" s="112"/>
      <c r="J1813" s="105">
        <f>D1813/B1813*100</f>
        <v>65.456777793213746</v>
      </c>
      <c r="K1813" s="105">
        <f>D1813/F1813*100</f>
        <v>19.901027397260272</v>
      </c>
      <c r="L1813" s="105">
        <f>E1813/G1813*100</f>
        <v>57.130808179162607</v>
      </c>
      <c r="M1813" s="43" t="s">
        <v>558</v>
      </c>
    </row>
    <row r="1814" spans="1:13" s="89" customFormat="1" x14ac:dyDescent="0.2">
      <c r="A1814" s="47" t="s">
        <v>564</v>
      </c>
      <c r="B1814" s="111">
        <v>36.332999999999998</v>
      </c>
      <c r="C1814" s="111" t="s">
        <v>561</v>
      </c>
      <c r="D1814" s="111">
        <v>48.332999999999998</v>
      </c>
      <c r="E1814" s="111" t="s">
        <v>561</v>
      </c>
      <c r="F1814" s="111">
        <v>249</v>
      </c>
      <c r="G1814" s="111">
        <v>1861</v>
      </c>
      <c r="H1814" s="112">
        <f>D1814/D1813*100</f>
        <v>27.724527197948749</v>
      </c>
      <c r="I1814" s="112"/>
      <c r="J1814" s="105">
        <f>D1814/B1814*100</f>
        <v>133.02782594335727</v>
      </c>
      <c r="K1814" s="105">
        <f>D1814/F1814*100</f>
        <v>19.410843373493975</v>
      </c>
      <c r="L1814" s="105"/>
      <c r="M1814" s="47" t="s">
        <v>832</v>
      </c>
    </row>
    <row r="1815" spans="1:13" s="89" customFormat="1" x14ac:dyDescent="0.2">
      <c r="A1815" s="47" t="s">
        <v>565</v>
      </c>
      <c r="B1815" s="111">
        <v>230</v>
      </c>
      <c r="C1815" s="111" t="s">
        <v>561</v>
      </c>
      <c r="D1815" s="111">
        <v>126</v>
      </c>
      <c r="E1815" s="111" t="s">
        <v>561</v>
      </c>
      <c r="F1815" s="111">
        <v>627</v>
      </c>
      <c r="G1815" s="111">
        <v>3274</v>
      </c>
      <c r="H1815" s="112">
        <f>D1815/D1813*100</f>
        <v>72.27547280205124</v>
      </c>
      <c r="I1815" s="112"/>
      <c r="J1815" s="105">
        <f>D1815/B1815*100</f>
        <v>54.782608695652172</v>
      </c>
      <c r="K1815" s="105">
        <f>D1815/F1815*100</f>
        <v>20.095693779904305</v>
      </c>
      <c r="L1815" s="105"/>
      <c r="M1815" s="47" t="s">
        <v>565</v>
      </c>
    </row>
    <row r="1816" spans="1:13" s="89" customFormat="1" x14ac:dyDescent="0.2">
      <c r="A1816" s="43" t="s">
        <v>559</v>
      </c>
      <c r="B1816" s="111">
        <v>266.33300000000003</v>
      </c>
      <c r="C1816" s="111">
        <v>2759.3330000000001</v>
      </c>
      <c r="D1816" s="111">
        <v>174.333</v>
      </c>
      <c r="E1816" s="111">
        <v>2933.6669999999999</v>
      </c>
      <c r="F1816" s="111">
        <v>876</v>
      </c>
      <c r="G1816" s="111">
        <v>5135</v>
      </c>
      <c r="H1816" s="112">
        <f>H1817+H1818</f>
        <v>100</v>
      </c>
      <c r="I1816" s="112">
        <f>I1817+I1818</f>
        <v>100</v>
      </c>
      <c r="J1816" s="105">
        <f>D1816/B1816*100</f>
        <v>65.456777793213746</v>
      </c>
      <c r="K1816" s="105">
        <f>D1816/F1816*100</f>
        <v>19.901027397260272</v>
      </c>
      <c r="L1816" s="105">
        <f>E1816/G1816*100</f>
        <v>57.130808179162607</v>
      </c>
      <c r="M1816" s="43" t="s">
        <v>560</v>
      </c>
    </row>
    <row r="1817" spans="1:13" s="89" customFormat="1" x14ac:dyDescent="0.2">
      <c r="A1817" s="47" t="s">
        <v>566</v>
      </c>
      <c r="B1817" s="111">
        <v>5</v>
      </c>
      <c r="C1817" s="111">
        <v>107</v>
      </c>
      <c r="D1817" s="111">
        <v>15</v>
      </c>
      <c r="E1817" s="111">
        <v>122</v>
      </c>
      <c r="F1817" s="111">
        <v>14</v>
      </c>
      <c r="G1817" s="111">
        <v>97</v>
      </c>
      <c r="H1817" s="112">
        <f>D1817/D1816*100</f>
        <v>8.6042229526251486</v>
      </c>
      <c r="I1817" s="112">
        <f>E1817/E1816*100</f>
        <v>4.1586178663086164</v>
      </c>
      <c r="J1817" s="106">
        <f>D1817/B1817</f>
        <v>3</v>
      </c>
      <c r="K1817" s="105">
        <f>D1817/F1817*100</f>
        <v>107.14285714285714</v>
      </c>
      <c r="L1817" s="105">
        <f>E1817/G1817*100</f>
        <v>125.77319587628865</v>
      </c>
      <c r="M1817" s="47" t="s">
        <v>566</v>
      </c>
    </row>
    <row r="1818" spans="1:13" s="89" customFormat="1" x14ac:dyDescent="0.2">
      <c r="A1818" s="47" t="s">
        <v>567</v>
      </c>
      <c r="B1818" s="111">
        <v>261.33300000000003</v>
      </c>
      <c r="C1818" s="111">
        <v>2652.3330000000001</v>
      </c>
      <c r="D1818" s="111">
        <v>159.333</v>
      </c>
      <c r="E1818" s="111">
        <v>2811.6669999999999</v>
      </c>
      <c r="F1818" s="111">
        <v>862</v>
      </c>
      <c r="G1818" s="111">
        <v>5038</v>
      </c>
      <c r="H1818" s="112">
        <f>D1818/D1816*100</f>
        <v>91.39577704737485</v>
      </c>
      <c r="I1818" s="112">
        <f>E1818/E1816*100</f>
        <v>95.841382133691383</v>
      </c>
      <c r="J1818" s="105">
        <f>D1818/B1818*100</f>
        <v>60.96933797109434</v>
      </c>
      <c r="K1818" s="105">
        <f>D1818/F1818*100</f>
        <v>18.484106728538283</v>
      </c>
      <c r="L1818" s="105">
        <f>E1818/G1818*100</f>
        <v>55.809190154823341</v>
      </c>
      <c r="M1818" s="47" t="s">
        <v>833</v>
      </c>
    </row>
    <row r="1819" spans="1:13" s="89" customFormat="1" ht="56.25" x14ac:dyDescent="0.2">
      <c r="A1819" s="42" t="s">
        <v>820</v>
      </c>
      <c r="B1819" s="111"/>
      <c r="C1819" s="111"/>
      <c r="D1819" s="111"/>
      <c r="E1819" s="111"/>
      <c r="F1819" s="111"/>
      <c r="G1819" s="111"/>
      <c r="H1819" s="113"/>
      <c r="I1819" s="113"/>
      <c r="J1819" s="113"/>
      <c r="K1819" s="113"/>
      <c r="L1819" s="113"/>
      <c r="M1819" s="42" t="s">
        <v>1087</v>
      </c>
    </row>
    <row r="1820" spans="1:13" s="89" customFormat="1" x14ac:dyDescent="0.2">
      <c r="A1820" s="43" t="s">
        <v>557</v>
      </c>
      <c r="B1820" s="111">
        <v>17815.651999999998</v>
      </c>
      <c r="C1820" s="111">
        <v>119676.019</v>
      </c>
      <c r="D1820" s="111">
        <v>16179.968999999999</v>
      </c>
      <c r="E1820" s="111">
        <v>135850.01300000001</v>
      </c>
      <c r="F1820" s="111">
        <v>21082.01</v>
      </c>
      <c r="G1820" s="111">
        <v>154942.935</v>
      </c>
      <c r="H1820" s="112">
        <f>H1821+H1822</f>
        <v>100</v>
      </c>
      <c r="I1820" s="112">
        <f>I1821+I1822</f>
        <v>100</v>
      </c>
      <c r="J1820" s="105">
        <f t="shared" ref="J1820:J1825" si="307">D1820/B1820*100</f>
        <v>90.818842891632599</v>
      </c>
      <c r="K1820" s="105">
        <f t="shared" ref="K1820:L1825" si="308">D1820/F1820*100</f>
        <v>76.747753179132346</v>
      </c>
      <c r="L1820" s="105">
        <f t="shared" si="308"/>
        <v>87.677449120219649</v>
      </c>
      <c r="M1820" s="43" t="s">
        <v>558</v>
      </c>
    </row>
    <row r="1821" spans="1:13" s="89" customFormat="1" x14ac:dyDescent="0.2">
      <c r="A1821" s="47" t="s">
        <v>564</v>
      </c>
      <c r="B1821" s="111">
        <v>6156.643</v>
      </c>
      <c r="C1821" s="111">
        <v>61101.116000000002</v>
      </c>
      <c r="D1821" s="111">
        <v>8375.2720000000008</v>
      </c>
      <c r="E1821" s="111">
        <v>69476.388000000006</v>
      </c>
      <c r="F1821" s="111">
        <v>9792.2939999999999</v>
      </c>
      <c r="G1821" s="111">
        <v>71365.623999999996</v>
      </c>
      <c r="H1821" s="112">
        <f>D1821/D1820*100</f>
        <v>51.763214132239689</v>
      </c>
      <c r="I1821" s="112">
        <f>E1821/E1820*100</f>
        <v>51.141981120016531</v>
      </c>
      <c r="J1821" s="105">
        <f t="shared" si="307"/>
        <v>136.03634318247785</v>
      </c>
      <c r="K1821" s="105">
        <f t="shared" si="308"/>
        <v>85.529213073055217</v>
      </c>
      <c r="L1821" s="105">
        <f t="shared" si="308"/>
        <v>97.352736662121814</v>
      </c>
      <c r="M1821" s="47" t="s">
        <v>832</v>
      </c>
    </row>
    <row r="1822" spans="1:13" s="89" customFormat="1" x14ac:dyDescent="0.2">
      <c r="A1822" s="47" t="s">
        <v>565</v>
      </c>
      <c r="B1822" s="111">
        <v>11659.009</v>
      </c>
      <c r="C1822" s="111">
        <v>58574.902999999998</v>
      </c>
      <c r="D1822" s="111">
        <v>7804.6970000000001</v>
      </c>
      <c r="E1822" s="111">
        <v>66373.625</v>
      </c>
      <c r="F1822" s="111">
        <v>11289.716</v>
      </c>
      <c r="G1822" s="111">
        <v>83577.311000000002</v>
      </c>
      <c r="H1822" s="112">
        <f>D1822/D1820*100</f>
        <v>48.236785867760318</v>
      </c>
      <c r="I1822" s="112">
        <f>E1822/E1820*100</f>
        <v>48.858018879983469</v>
      </c>
      <c r="J1822" s="105">
        <f t="shared" si="307"/>
        <v>66.941341240923649</v>
      </c>
      <c r="K1822" s="105">
        <f t="shared" si="308"/>
        <v>69.131030399701814</v>
      </c>
      <c r="L1822" s="105">
        <f t="shared" si="308"/>
        <v>79.415841698951056</v>
      </c>
      <c r="M1822" s="47" t="s">
        <v>565</v>
      </c>
    </row>
    <row r="1823" spans="1:13" s="89" customFormat="1" x14ac:dyDescent="0.2">
      <c r="A1823" s="43" t="s">
        <v>559</v>
      </c>
      <c r="B1823" s="111">
        <v>17815.651999999998</v>
      </c>
      <c r="C1823" s="111">
        <v>119676.019</v>
      </c>
      <c r="D1823" s="111">
        <v>16179.968999999999</v>
      </c>
      <c r="E1823" s="111">
        <v>135850.01300000001</v>
      </c>
      <c r="F1823" s="111">
        <v>21082.01</v>
      </c>
      <c r="G1823" s="111">
        <v>154942.935</v>
      </c>
      <c r="H1823" s="112">
        <f>H1824+H1825</f>
        <v>100</v>
      </c>
      <c r="I1823" s="112">
        <f>I1824+I1825</f>
        <v>100</v>
      </c>
      <c r="J1823" s="105">
        <f t="shared" si="307"/>
        <v>90.818842891632599</v>
      </c>
      <c r="K1823" s="105">
        <f t="shared" si="308"/>
        <v>76.747753179132346</v>
      </c>
      <c r="L1823" s="105">
        <f t="shared" si="308"/>
        <v>87.677449120219649</v>
      </c>
      <c r="M1823" s="43" t="s">
        <v>560</v>
      </c>
    </row>
    <row r="1824" spans="1:13" s="89" customFormat="1" x14ac:dyDescent="0.2">
      <c r="A1824" s="47" t="s">
        <v>566</v>
      </c>
      <c r="B1824" s="111">
        <v>3610.5720000000001</v>
      </c>
      <c r="C1824" s="111">
        <v>41504.775000000001</v>
      </c>
      <c r="D1824" s="111">
        <v>5775.7479999999996</v>
      </c>
      <c r="E1824" s="111">
        <v>47266.987000000001</v>
      </c>
      <c r="F1824" s="111">
        <v>5254.6009999999997</v>
      </c>
      <c r="G1824" s="111">
        <v>28073.677</v>
      </c>
      <c r="H1824" s="112">
        <f>D1824/D1823*100</f>
        <v>35.696903992832127</v>
      </c>
      <c r="I1824" s="112">
        <f>E1824/E1823*100</f>
        <v>34.793509368306061</v>
      </c>
      <c r="J1824" s="105">
        <f t="shared" si="307"/>
        <v>159.96767271224613</v>
      </c>
      <c r="K1824" s="105">
        <f t="shared" si="308"/>
        <v>109.91791764969405</v>
      </c>
      <c r="L1824" s="105">
        <f t="shared" si="308"/>
        <v>168.36763848212689</v>
      </c>
      <c r="M1824" s="47" t="s">
        <v>566</v>
      </c>
    </row>
    <row r="1825" spans="1:13" s="89" customFormat="1" x14ac:dyDescent="0.2">
      <c r="A1825" s="47" t="s">
        <v>567</v>
      </c>
      <c r="B1825" s="111">
        <v>14205.081</v>
      </c>
      <c r="C1825" s="111">
        <v>78171.244000000006</v>
      </c>
      <c r="D1825" s="111">
        <v>10404.221</v>
      </c>
      <c r="E1825" s="111">
        <v>88583.025999999998</v>
      </c>
      <c r="F1825" s="111">
        <v>15827.409</v>
      </c>
      <c r="G1825" s="111">
        <v>126869.258</v>
      </c>
      <c r="H1825" s="112">
        <f>D1825/D1823*100</f>
        <v>64.303096007167881</v>
      </c>
      <c r="I1825" s="112">
        <f>E1825/E1823*100</f>
        <v>65.206490631693939</v>
      </c>
      <c r="J1825" s="105">
        <f t="shared" si="307"/>
        <v>73.242954404835842</v>
      </c>
      <c r="K1825" s="105">
        <f t="shared" si="308"/>
        <v>65.735465609058309</v>
      </c>
      <c r="L1825" s="105">
        <f t="shared" si="308"/>
        <v>69.822293750626329</v>
      </c>
      <c r="M1825" s="47" t="s">
        <v>833</v>
      </c>
    </row>
    <row r="1826" spans="1:13" s="89" customFormat="1" ht="22.5" x14ac:dyDescent="0.2">
      <c r="A1826" s="42" t="s">
        <v>821</v>
      </c>
      <c r="B1826" s="111"/>
      <c r="C1826" s="111"/>
      <c r="D1826" s="111"/>
      <c r="E1826" s="111"/>
      <c r="F1826" s="111"/>
      <c r="G1826" s="111"/>
      <c r="H1826" s="113"/>
      <c r="I1826" s="113"/>
      <c r="J1826" s="113"/>
      <c r="K1826" s="113"/>
      <c r="L1826" s="113"/>
      <c r="M1826" s="42" t="s">
        <v>1088</v>
      </c>
    </row>
    <row r="1827" spans="1:13" s="89" customFormat="1" x14ac:dyDescent="0.2">
      <c r="A1827" s="43" t="s">
        <v>557</v>
      </c>
      <c r="B1827" s="111">
        <v>236744</v>
      </c>
      <c r="C1827" s="111">
        <v>1508542.4</v>
      </c>
      <c r="D1827" s="111">
        <v>220114</v>
      </c>
      <c r="E1827" s="111">
        <v>1728656.4</v>
      </c>
      <c r="F1827" s="111">
        <v>157140</v>
      </c>
      <c r="G1827" s="111">
        <v>1446675</v>
      </c>
      <c r="H1827" s="112">
        <f>H1828+H1829</f>
        <v>100</v>
      </c>
      <c r="I1827" s="112">
        <f>I1828+I1829</f>
        <v>100</v>
      </c>
      <c r="J1827" s="105">
        <f>D1827/B1827*100</f>
        <v>92.975534754840666</v>
      </c>
      <c r="K1827" s="105">
        <f t="shared" ref="K1827:L1832" si="309">D1827/F1827*100</f>
        <v>140.07509227440499</v>
      </c>
      <c r="L1827" s="105">
        <f t="shared" si="309"/>
        <v>119.4916895640002</v>
      </c>
      <c r="M1827" s="43" t="s">
        <v>558</v>
      </c>
    </row>
    <row r="1828" spans="1:13" s="89" customFormat="1" x14ac:dyDescent="0.2">
      <c r="A1828" s="47" t="s">
        <v>564</v>
      </c>
      <c r="B1828" s="111">
        <v>111191</v>
      </c>
      <c r="C1828" s="111">
        <v>749091</v>
      </c>
      <c r="D1828" s="111">
        <v>120037</v>
      </c>
      <c r="E1828" s="111">
        <v>869128</v>
      </c>
      <c r="F1828" s="111">
        <v>89407</v>
      </c>
      <c r="G1828" s="111">
        <v>791663</v>
      </c>
      <c r="H1828" s="112">
        <f>D1828/D1827*100</f>
        <v>54.534014192645628</v>
      </c>
      <c r="I1828" s="112">
        <f>E1828/E1827*100</f>
        <v>50.27766073118984</v>
      </c>
      <c r="J1828" s="105">
        <f>D1828/B1828*100</f>
        <v>107.95567986617623</v>
      </c>
      <c r="K1828" s="105">
        <f t="shared" si="309"/>
        <v>134.25906248951424</v>
      </c>
      <c r="L1828" s="105">
        <f t="shared" si="309"/>
        <v>109.78509795203261</v>
      </c>
      <c r="M1828" s="47" t="s">
        <v>832</v>
      </c>
    </row>
    <row r="1829" spans="1:13" s="89" customFormat="1" x14ac:dyDescent="0.2">
      <c r="A1829" s="47" t="s">
        <v>565</v>
      </c>
      <c r="B1829" s="111">
        <v>125553</v>
      </c>
      <c r="C1829" s="111">
        <v>759451.4</v>
      </c>
      <c r="D1829" s="111">
        <v>100077</v>
      </c>
      <c r="E1829" s="111">
        <v>859528.4</v>
      </c>
      <c r="F1829" s="111">
        <v>67733</v>
      </c>
      <c r="G1829" s="111">
        <v>655012</v>
      </c>
      <c r="H1829" s="112">
        <f>D1829/D1827*100</f>
        <v>45.465985807354372</v>
      </c>
      <c r="I1829" s="112">
        <f>E1829/E1827*100</f>
        <v>49.72233926881016</v>
      </c>
      <c r="J1829" s="105">
        <f>D1829/B1829*100</f>
        <v>79.708967527657634</v>
      </c>
      <c r="K1829" s="105">
        <f t="shared" si="309"/>
        <v>147.75220350493851</v>
      </c>
      <c r="L1829" s="105">
        <f t="shared" si="309"/>
        <v>131.2233058325649</v>
      </c>
      <c r="M1829" s="47" t="s">
        <v>565</v>
      </c>
    </row>
    <row r="1830" spans="1:13" s="89" customFormat="1" x14ac:dyDescent="0.2">
      <c r="A1830" s="43" t="s">
        <v>559</v>
      </c>
      <c r="B1830" s="111">
        <v>236744</v>
      </c>
      <c r="C1830" s="111">
        <v>1508542.4</v>
      </c>
      <c r="D1830" s="111">
        <v>220114</v>
      </c>
      <c r="E1830" s="111">
        <v>1728656.4</v>
      </c>
      <c r="F1830" s="111">
        <v>157140</v>
      </c>
      <c r="G1830" s="111">
        <v>1446675</v>
      </c>
      <c r="H1830" s="112">
        <f>H1831+H1832</f>
        <v>100</v>
      </c>
      <c r="I1830" s="112">
        <f>I1831+I1832</f>
        <v>100</v>
      </c>
      <c r="J1830" s="105">
        <f>D1830/B1830*100</f>
        <v>92.975534754840666</v>
      </c>
      <c r="K1830" s="105">
        <f t="shared" si="309"/>
        <v>140.07509227440499</v>
      </c>
      <c r="L1830" s="105">
        <f t="shared" si="309"/>
        <v>119.4916895640002</v>
      </c>
      <c r="M1830" s="43" t="s">
        <v>560</v>
      </c>
    </row>
    <row r="1831" spans="1:13" s="89" customFormat="1" x14ac:dyDescent="0.2">
      <c r="A1831" s="47" t="s">
        <v>566</v>
      </c>
      <c r="B1831" s="111">
        <v>138</v>
      </c>
      <c r="C1831" s="111">
        <v>9676</v>
      </c>
      <c r="D1831" s="111">
        <v>1901</v>
      </c>
      <c r="E1831" s="111">
        <v>11577</v>
      </c>
      <c r="F1831" s="111">
        <v>2560</v>
      </c>
      <c r="G1831" s="111">
        <v>15111</v>
      </c>
      <c r="H1831" s="112">
        <f>D1831/D1830*100</f>
        <v>0.86364338479151714</v>
      </c>
      <c r="I1831" s="112">
        <f>E1831/E1830*100</f>
        <v>0.66971088065852757</v>
      </c>
      <c r="J1831" s="106"/>
      <c r="K1831" s="105">
        <f t="shared" si="309"/>
        <v>74.2578125</v>
      </c>
      <c r="L1831" s="105">
        <f t="shared" si="309"/>
        <v>76.613063331348016</v>
      </c>
      <c r="M1831" s="47" t="s">
        <v>566</v>
      </c>
    </row>
    <row r="1832" spans="1:13" s="89" customFormat="1" x14ac:dyDescent="0.2">
      <c r="A1832" s="47" t="s">
        <v>567</v>
      </c>
      <c r="B1832" s="111">
        <v>236606</v>
      </c>
      <c r="C1832" s="111">
        <v>1498866.4</v>
      </c>
      <c r="D1832" s="111">
        <v>218213</v>
      </c>
      <c r="E1832" s="111">
        <v>1717079.4</v>
      </c>
      <c r="F1832" s="111">
        <v>154580</v>
      </c>
      <c r="G1832" s="111">
        <v>1431564</v>
      </c>
      <c r="H1832" s="112">
        <f>D1832/D1830*100</f>
        <v>99.136356615208484</v>
      </c>
      <c r="I1832" s="112">
        <f>E1832/E1830*100</f>
        <v>99.330289119341472</v>
      </c>
      <c r="J1832" s="105">
        <f>D1832/B1832*100</f>
        <v>92.226317168626323</v>
      </c>
      <c r="K1832" s="105">
        <f t="shared" si="309"/>
        <v>141.16509250873335</v>
      </c>
      <c r="L1832" s="105">
        <f t="shared" si="309"/>
        <v>119.9442986831186</v>
      </c>
      <c r="M1832" s="47" t="s">
        <v>833</v>
      </c>
    </row>
    <row r="1833" spans="1:13" s="89" customFormat="1" ht="22.5" x14ac:dyDescent="0.2">
      <c r="A1833" s="42" t="s">
        <v>822</v>
      </c>
      <c r="B1833" s="111"/>
      <c r="C1833" s="111"/>
      <c r="D1833" s="111"/>
      <c r="E1833" s="111"/>
      <c r="F1833" s="111"/>
      <c r="G1833" s="111"/>
      <c r="H1833" s="113"/>
      <c r="I1833" s="113"/>
      <c r="J1833" s="113"/>
      <c r="K1833" s="113"/>
      <c r="L1833" s="113"/>
      <c r="M1833" s="42" t="s">
        <v>1089</v>
      </c>
    </row>
    <row r="1834" spans="1:13" s="89" customFormat="1" x14ac:dyDescent="0.2">
      <c r="A1834" s="43" t="s">
        <v>557</v>
      </c>
      <c r="B1834" s="111">
        <v>39783.4</v>
      </c>
      <c r="C1834" s="111">
        <v>536117.4</v>
      </c>
      <c r="D1834" s="111">
        <v>56793</v>
      </c>
      <c r="E1834" s="111">
        <v>592909.4</v>
      </c>
      <c r="F1834" s="111">
        <v>46014</v>
      </c>
      <c r="G1834" s="111">
        <v>535256</v>
      </c>
      <c r="H1834" s="112">
        <f>H1835+H1836</f>
        <v>100</v>
      </c>
      <c r="I1834" s="112">
        <f>I1835+I1836</f>
        <v>100</v>
      </c>
      <c r="J1834" s="105">
        <f t="shared" ref="J1834:J1839" si="310">D1834/B1834*100</f>
        <v>142.75552114701105</v>
      </c>
      <c r="K1834" s="105">
        <f t="shared" ref="K1834:L1839" si="311">D1834/F1834*100</f>
        <v>123.42547920198201</v>
      </c>
      <c r="L1834" s="105">
        <f t="shared" si="311"/>
        <v>110.77118238749308</v>
      </c>
      <c r="M1834" s="43" t="s">
        <v>558</v>
      </c>
    </row>
    <row r="1835" spans="1:13" s="89" customFormat="1" x14ac:dyDescent="0.2">
      <c r="A1835" s="47" t="s">
        <v>564</v>
      </c>
      <c r="B1835" s="111">
        <v>9063</v>
      </c>
      <c r="C1835" s="111">
        <v>71832</v>
      </c>
      <c r="D1835" s="111">
        <v>8953</v>
      </c>
      <c r="E1835" s="111">
        <v>80784</v>
      </c>
      <c r="F1835" s="111">
        <v>9293</v>
      </c>
      <c r="G1835" s="111">
        <v>82206</v>
      </c>
      <c r="H1835" s="112">
        <f>D1835/D1834*100</f>
        <v>15.764266723011639</v>
      </c>
      <c r="I1835" s="112">
        <f>E1835/E1834*100</f>
        <v>13.625015896189199</v>
      </c>
      <c r="J1835" s="105">
        <f t="shared" si="310"/>
        <v>98.786273860752502</v>
      </c>
      <c r="K1835" s="105">
        <f t="shared" si="311"/>
        <v>96.341332185515981</v>
      </c>
      <c r="L1835" s="105">
        <f t="shared" si="311"/>
        <v>98.270199255528794</v>
      </c>
      <c r="M1835" s="47" t="s">
        <v>832</v>
      </c>
    </row>
    <row r="1836" spans="1:13" s="89" customFormat="1" x14ac:dyDescent="0.2">
      <c r="A1836" s="47" t="s">
        <v>565</v>
      </c>
      <c r="B1836" s="111">
        <v>30720.400000000001</v>
      </c>
      <c r="C1836" s="111">
        <v>464285.4</v>
      </c>
      <c r="D1836" s="111">
        <v>47840</v>
      </c>
      <c r="E1836" s="111">
        <v>512125.4</v>
      </c>
      <c r="F1836" s="111">
        <v>36721</v>
      </c>
      <c r="G1836" s="111">
        <v>453050</v>
      </c>
      <c r="H1836" s="112">
        <f>D1836/D1834*100</f>
        <v>84.235733276988356</v>
      </c>
      <c r="I1836" s="112">
        <f>E1836/E1834*100</f>
        <v>86.374984103810803</v>
      </c>
      <c r="J1836" s="105">
        <f t="shared" si="310"/>
        <v>155.72713896954465</v>
      </c>
      <c r="K1836" s="105">
        <f t="shared" si="311"/>
        <v>130.27967647939872</v>
      </c>
      <c r="L1836" s="105">
        <f t="shared" si="311"/>
        <v>113.03948791524114</v>
      </c>
      <c r="M1836" s="47" t="s">
        <v>565</v>
      </c>
    </row>
    <row r="1837" spans="1:13" s="89" customFormat="1" x14ac:dyDescent="0.2">
      <c r="A1837" s="43" t="s">
        <v>559</v>
      </c>
      <c r="B1837" s="111">
        <v>39783.4</v>
      </c>
      <c r="C1837" s="111">
        <v>536117.4</v>
      </c>
      <c r="D1837" s="111">
        <v>56793</v>
      </c>
      <c r="E1837" s="111">
        <v>592909.4</v>
      </c>
      <c r="F1837" s="111">
        <v>46014</v>
      </c>
      <c r="G1837" s="111">
        <v>535256</v>
      </c>
      <c r="H1837" s="112">
        <f>H1838+H1839</f>
        <v>100.00000000000001</v>
      </c>
      <c r="I1837" s="112">
        <f>I1838+I1839</f>
        <v>100</v>
      </c>
      <c r="J1837" s="105">
        <f t="shared" si="310"/>
        <v>142.75552114701105</v>
      </c>
      <c r="K1837" s="105">
        <f t="shared" si="311"/>
        <v>123.42547920198201</v>
      </c>
      <c r="L1837" s="105">
        <f t="shared" si="311"/>
        <v>110.77118238749308</v>
      </c>
      <c r="M1837" s="43" t="s">
        <v>560</v>
      </c>
    </row>
    <row r="1838" spans="1:13" s="89" customFormat="1" x14ac:dyDescent="0.2">
      <c r="A1838" s="47" t="s">
        <v>566</v>
      </c>
      <c r="B1838" s="111">
        <v>2264</v>
      </c>
      <c r="C1838" s="111">
        <v>8994</v>
      </c>
      <c r="D1838" s="111">
        <v>2392</v>
      </c>
      <c r="E1838" s="111">
        <v>11386</v>
      </c>
      <c r="F1838" s="111">
        <v>6100</v>
      </c>
      <c r="G1838" s="111">
        <v>23286</v>
      </c>
      <c r="H1838" s="112">
        <f>D1838/D1837*100</f>
        <v>4.2117866638494181</v>
      </c>
      <c r="I1838" s="112">
        <f>E1838/E1837*100</f>
        <v>1.9203608510844996</v>
      </c>
      <c r="J1838" s="105">
        <f t="shared" si="310"/>
        <v>105.65371024734982</v>
      </c>
      <c r="K1838" s="105">
        <f t="shared" si="311"/>
        <v>39.213114754098363</v>
      </c>
      <c r="L1838" s="105">
        <f t="shared" si="311"/>
        <v>48.896332560336681</v>
      </c>
      <c r="M1838" s="47" t="s">
        <v>566</v>
      </c>
    </row>
    <row r="1839" spans="1:13" s="89" customFormat="1" x14ac:dyDescent="0.2">
      <c r="A1839" s="47" t="s">
        <v>567</v>
      </c>
      <c r="B1839" s="111">
        <v>37519.4</v>
      </c>
      <c r="C1839" s="111">
        <v>527123.4</v>
      </c>
      <c r="D1839" s="111">
        <v>54401</v>
      </c>
      <c r="E1839" s="111">
        <v>581523.4</v>
      </c>
      <c r="F1839" s="111">
        <v>39914</v>
      </c>
      <c r="G1839" s="111">
        <v>511970</v>
      </c>
      <c r="H1839" s="112">
        <f>D1839/D1837*100</f>
        <v>95.788213336150591</v>
      </c>
      <c r="I1839" s="112">
        <f>E1839/E1837*100</f>
        <v>98.079639148915504</v>
      </c>
      <c r="J1839" s="105">
        <f t="shared" si="310"/>
        <v>144.99432293693394</v>
      </c>
      <c r="K1839" s="105">
        <f t="shared" si="311"/>
        <v>136.29553540111237</v>
      </c>
      <c r="L1839" s="105">
        <f t="shared" si="311"/>
        <v>113.58544445963632</v>
      </c>
      <c r="M1839" s="47" t="s">
        <v>833</v>
      </c>
    </row>
    <row r="1840" spans="1:13" s="89" customFormat="1" ht="22.5" x14ac:dyDescent="0.2">
      <c r="A1840" s="42" t="s">
        <v>823</v>
      </c>
      <c r="B1840" s="111"/>
      <c r="C1840" s="111"/>
      <c r="D1840" s="111"/>
      <c r="E1840" s="111"/>
      <c r="F1840" s="111"/>
      <c r="G1840" s="111"/>
      <c r="H1840" s="113"/>
      <c r="I1840" s="113"/>
      <c r="J1840" s="113"/>
      <c r="K1840" s="113"/>
      <c r="L1840" s="113"/>
      <c r="M1840" s="42" t="s">
        <v>1090</v>
      </c>
    </row>
    <row r="1841" spans="1:13" s="89" customFormat="1" x14ac:dyDescent="0.2">
      <c r="A1841" s="43" t="s">
        <v>557</v>
      </c>
      <c r="B1841" s="111">
        <v>22963.332999999999</v>
      </c>
      <c r="C1841" s="111">
        <v>228926</v>
      </c>
      <c r="D1841" s="111">
        <v>28431</v>
      </c>
      <c r="E1841" s="111">
        <v>257358</v>
      </c>
      <c r="F1841" s="111">
        <v>26401</v>
      </c>
      <c r="G1841" s="111">
        <v>187520</v>
      </c>
      <c r="H1841" s="112">
        <f>H1842+H1843</f>
        <v>100</v>
      </c>
      <c r="I1841" s="112">
        <f>I1842+I1843</f>
        <v>100.00000000000001</v>
      </c>
      <c r="J1841" s="105">
        <f t="shared" ref="J1841:J1846" si="312">D1841/B1841*100</f>
        <v>123.81042420976085</v>
      </c>
      <c r="K1841" s="105">
        <f t="shared" ref="K1841:L1844" si="313">D1841/F1841*100</f>
        <v>107.68910268550434</v>
      </c>
      <c r="L1841" s="105">
        <f t="shared" si="313"/>
        <v>137.24296075085326</v>
      </c>
      <c r="M1841" s="43" t="s">
        <v>558</v>
      </c>
    </row>
    <row r="1842" spans="1:13" s="89" customFormat="1" x14ac:dyDescent="0.2">
      <c r="A1842" s="47" t="s">
        <v>564</v>
      </c>
      <c r="B1842" s="111">
        <v>170</v>
      </c>
      <c r="C1842" s="111">
        <v>5358</v>
      </c>
      <c r="D1842" s="111">
        <v>170</v>
      </c>
      <c r="E1842" s="111">
        <v>5529</v>
      </c>
      <c r="F1842" s="111">
        <v>1435</v>
      </c>
      <c r="G1842" s="111">
        <v>5934</v>
      </c>
      <c r="H1842" s="112">
        <f>D1842/D1841*100</f>
        <v>0.59793886954380782</v>
      </c>
      <c r="I1842" s="112">
        <f>E1842/E1841*100</f>
        <v>2.1483691977711978</v>
      </c>
      <c r="J1842" s="105">
        <f t="shared" si="312"/>
        <v>100</v>
      </c>
      <c r="K1842" s="105">
        <f t="shared" si="313"/>
        <v>11.846689895470384</v>
      </c>
      <c r="L1842" s="105">
        <f t="shared" si="313"/>
        <v>93.174924165824066</v>
      </c>
      <c r="M1842" s="47" t="s">
        <v>832</v>
      </c>
    </row>
    <row r="1843" spans="1:13" s="89" customFormat="1" x14ac:dyDescent="0.2">
      <c r="A1843" s="47" t="s">
        <v>565</v>
      </c>
      <c r="B1843" s="111">
        <v>22793</v>
      </c>
      <c r="C1843" s="111">
        <v>223568</v>
      </c>
      <c r="D1843" s="111">
        <v>28261</v>
      </c>
      <c r="E1843" s="111">
        <v>251829</v>
      </c>
      <c r="F1843" s="111">
        <v>24966</v>
      </c>
      <c r="G1843" s="111">
        <v>181586</v>
      </c>
      <c r="H1843" s="112">
        <f>D1843/D1841*100</f>
        <v>99.40206113045619</v>
      </c>
      <c r="I1843" s="112">
        <f>E1843/E1841*100</f>
        <v>97.851630802228811</v>
      </c>
      <c r="J1843" s="105">
        <f t="shared" si="312"/>
        <v>123.98982143640592</v>
      </c>
      <c r="K1843" s="105">
        <f t="shared" si="313"/>
        <v>113.19794921092685</v>
      </c>
      <c r="L1843" s="105">
        <f t="shared" si="313"/>
        <v>138.68304825261859</v>
      </c>
      <c r="M1843" s="47" t="s">
        <v>565</v>
      </c>
    </row>
    <row r="1844" spans="1:13" s="89" customFormat="1" x14ac:dyDescent="0.2">
      <c r="A1844" s="43" t="s">
        <v>559</v>
      </c>
      <c r="B1844" s="111">
        <v>22963.332999999999</v>
      </c>
      <c r="C1844" s="111">
        <v>228926</v>
      </c>
      <c r="D1844" s="111">
        <v>28431</v>
      </c>
      <c r="E1844" s="111">
        <v>257358</v>
      </c>
      <c r="F1844" s="111">
        <v>26401</v>
      </c>
      <c r="G1844" s="111">
        <v>187520</v>
      </c>
      <c r="H1844" s="112">
        <f>H1845+H1846</f>
        <v>100</v>
      </c>
      <c r="I1844" s="112">
        <f>I1845+I1846</f>
        <v>99.999999999999986</v>
      </c>
      <c r="J1844" s="105">
        <f t="shared" si="312"/>
        <v>123.81042420976085</v>
      </c>
      <c r="K1844" s="105">
        <f t="shared" si="313"/>
        <v>107.68910268550434</v>
      </c>
      <c r="L1844" s="105">
        <f t="shared" si="313"/>
        <v>137.24296075085326</v>
      </c>
      <c r="M1844" s="43" t="s">
        <v>560</v>
      </c>
    </row>
    <row r="1845" spans="1:13" s="89" customFormat="1" x14ac:dyDescent="0.2">
      <c r="A1845" s="47" t="s">
        <v>566</v>
      </c>
      <c r="B1845" s="111">
        <v>1253</v>
      </c>
      <c r="C1845" s="111">
        <v>4316</v>
      </c>
      <c r="D1845" s="111">
        <v>223</v>
      </c>
      <c r="E1845" s="111">
        <v>4539</v>
      </c>
      <c r="F1845" s="111">
        <v>104</v>
      </c>
      <c r="G1845" s="111">
        <v>1033</v>
      </c>
      <c r="H1845" s="112">
        <f>D1845/D1844*100</f>
        <v>0.78435510534275965</v>
      </c>
      <c r="I1845" s="112">
        <f>E1845/E1844*100</f>
        <v>1.7636910451588839</v>
      </c>
      <c r="J1845" s="105">
        <f t="shared" si="312"/>
        <v>17.797286512370309</v>
      </c>
      <c r="K1845" s="106">
        <f>D1845/F1845</f>
        <v>2.1442307692307692</v>
      </c>
      <c r="L1845" s="106">
        <f>E1845/G1845</f>
        <v>4.3939980638915781</v>
      </c>
      <c r="M1845" s="47" t="s">
        <v>566</v>
      </c>
    </row>
    <row r="1846" spans="1:13" s="89" customFormat="1" x14ac:dyDescent="0.2">
      <c r="A1846" s="47" t="s">
        <v>567</v>
      </c>
      <c r="B1846" s="111">
        <v>21710.332999999999</v>
      </c>
      <c r="C1846" s="111">
        <v>224610</v>
      </c>
      <c r="D1846" s="111">
        <v>28208</v>
      </c>
      <c r="E1846" s="111">
        <v>252819</v>
      </c>
      <c r="F1846" s="111">
        <v>26297</v>
      </c>
      <c r="G1846" s="111">
        <v>186487</v>
      </c>
      <c r="H1846" s="112">
        <f>D1846/D1844*100</f>
        <v>99.215644894657245</v>
      </c>
      <c r="I1846" s="112">
        <f>E1846/E1844*100</f>
        <v>98.236308954841107</v>
      </c>
      <c r="J1846" s="105">
        <f t="shared" si="312"/>
        <v>129.92891449431016</v>
      </c>
      <c r="K1846" s="105">
        <f>D1846/F1846*100</f>
        <v>107.26698862988174</v>
      </c>
      <c r="L1846" s="105">
        <f>E1846/G1846*100</f>
        <v>135.56923538906199</v>
      </c>
      <c r="M1846" s="47" t="s">
        <v>833</v>
      </c>
    </row>
    <row r="1847" spans="1:13" s="89" customFormat="1" x14ac:dyDescent="0.2">
      <c r="A1847" s="42" t="s">
        <v>824</v>
      </c>
      <c r="B1847" s="111"/>
      <c r="C1847" s="111"/>
      <c r="D1847" s="111"/>
      <c r="E1847" s="111"/>
      <c r="F1847" s="111"/>
      <c r="G1847" s="111"/>
      <c r="H1847" s="113"/>
      <c r="I1847" s="113"/>
      <c r="J1847" s="113"/>
      <c r="K1847" s="113"/>
      <c r="L1847" s="113"/>
      <c r="M1847" s="42" t="s">
        <v>1091</v>
      </c>
    </row>
    <row r="1848" spans="1:13" s="89" customFormat="1" x14ac:dyDescent="0.2">
      <c r="A1848" s="43" t="s">
        <v>557</v>
      </c>
      <c r="B1848" s="111">
        <v>23511</v>
      </c>
      <c r="C1848" s="111">
        <v>206256.6</v>
      </c>
      <c r="D1848" s="111">
        <v>22084</v>
      </c>
      <c r="E1848" s="111">
        <v>228341.6</v>
      </c>
      <c r="F1848" s="111">
        <v>30036</v>
      </c>
      <c r="G1848" s="111">
        <v>253807</v>
      </c>
      <c r="H1848" s="112">
        <f>H1849+H1850</f>
        <v>100</v>
      </c>
      <c r="I1848" s="112">
        <f>I1849+I1850</f>
        <v>100</v>
      </c>
      <c r="J1848" s="105">
        <f>D1848/B1848*100</f>
        <v>93.930500616732587</v>
      </c>
      <c r="K1848" s="105">
        <f t="shared" ref="K1848:L1851" si="314">D1848/F1848*100</f>
        <v>73.525103209481955</v>
      </c>
      <c r="L1848" s="105">
        <f t="shared" si="314"/>
        <v>89.966628185983836</v>
      </c>
      <c r="M1848" s="43" t="s">
        <v>558</v>
      </c>
    </row>
    <row r="1849" spans="1:13" s="89" customFormat="1" x14ac:dyDescent="0.2">
      <c r="A1849" s="47" t="s">
        <v>564</v>
      </c>
      <c r="B1849" s="111">
        <v>17773</v>
      </c>
      <c r="C1849" s="111">
        <v>156136</v>
      </c>
      <c r="D1849" s="111">
        <v>17170</v>
      </c>
      <c r="E1849" s="111">
        <v>173307</v>
      </c>
      <c r="F1849" s="111">
        <v>21283</v>
      </c>
      <c r="G1849" s="111">
        <v>192825</v>
      </c>
      <c r="H1849" s="112">
        <f>D1849/D1848*100</f>
        <v>77.748596268791886</v>
      </c>
      <c r="I1849" s="112">
        <f>E1849/E1848*100</f>
        <v>75.898128067772149</v>
      </c>
      <c r="J1849" s="105">
        <f>D1849/B1849*100</f>
        <v>96.607213188544421</v>
      </c>
      <c r="K1849" s="105">
        <f t="shared" si="314"/>
        <v>80.674716910210037</v>
      </c>
      <c r="L1849" s="105">
        <f t="shared" si="314"/>
        <v>89.877868533644502</v>
      </c>
      <c r="M1849" s="47" t="s">
        <v>832</v>
      </c>
    </row>
    <row r="1850" spans="1:13" s="89" customFormat="1" x14ac:dyDescent="0.2">
      <c r="A1850" s="47" t="s">
        <v>565</v>
      </c>
      <c r="B1850" s="111">
        <v>5738</v>
      </c>
      <c r="C1850" s="111">
        <v>50120.6</v>
      </c>
      <c r="D1850" s="111">
        <v>4914</v>
      </c>
      <c r="E1850" s="111">
        <v>55034.6</v>
      </c>
      <c r="F1850" s="111">
        <v>8753</v>
      </c>
      <c r="G1850" s="111">
        <v>60982</v>
      </c>
      <c r="H1850" s="112">
        <f>D1850/D1848*100</f>
        <v>22.251403731208114</v>
      </c>
      <c r="I1850" s="112">
        <f>E1850/E1848*100</f>
        <v>24.101871932227851</v>
      </c>
      <c r="J1850" s="105">
        <f>D1850/B1850*100</f>
        <v>85.639595677936569</v>
      </c>
      <c r="K1850" s="105">
        <f t="shared" si="314"/>
        <v>56.140751742259795</v>
      </c>
      <c r="L1850" s="105">
        <f t="shared" si="314"/>
        <v>90.247286084418349</v>
      </c>
      <c r="M1850" s="47" t="s">
        <v>565</v>
      </c>
    </row>
    <row r="1851" spans="1:13" s="89" customFormat="1" x14ac:dyDescent="0.2">
      <c r="A1851" s="43" t="s">
        <v>559</v>
      </c>
      <c r="B1851" s="111">
        <v>23511</v>
      </c>
      <c r="C1851" s="111">
        <v>206256.6</v>
      </c>
      <c r="D1851" s="111">
        <v>22084</v>
      </c>
      <c r="E1851" s="111">
        <v>228341.6</v>
      </c>
      <c r="F1851" s="111">
        <v>30036</v>
      </c>
      <c r="G1851" s="111">
        <v>253807</v>
      </c>
      <c r="H1851" s="112">
        <f>H1852+H1853</f>
        <v>100</v>
      </c>
      <c r="I1851" s="112">
        <f>I1852+I1853</f>
        <v>100</v>
      </c>
      <c r="J1851" s="105">
        <f>D1851/B1851*100</f>
        <v>93.930500616732587</v>
      </c>
      <c r="K1851" s="105">
        <f t="shared" si="314"/>
        <v>73.525103209481955</v>
      </c>
      <c r="L1851" s="105">
        <f t="shared" si="314"/>
        <v>89.966628185983836</v>
      </c>
      <c r="M1851" s="43" t="s">
        <v>560</v>
      </c>
    </row>
    <row r="1852" spans="1:13" s="89" customFormat="1" x14ac:dyDescent="0.2">
      <c r="A1852" s="47" t="s">
        <v>566</v>
      </c>
      <c r="B1852" s="111">
        <v>1</v>
      </c>
      <c r="C1852" s="111">
        <v>65</v>
      </c>
      <c r="D1852" s="111">
        <v>14</v>
      </c>
      <c r="E1852" s="111">
        <v>79</v>
      </c>
      <c r="F1852" s="111">
        <v>6</v>
      </c>
      <c r="G1852" s="111">
        <v>143</v>
      </c>
      <c r="H1852" s="112">
        <f>D1852/D1851*100</f>
        <v>6.3394312624524551E-2</v>
      </c>
      <c r="I1852" s="112">
        <f>E1852/E1851*100</f>
        <v>3.4597287572654303E-2</v>
      </c>
      <c r="J1852" s="106"/>
      <c r="K1852" s="106">
        <f>D1852/F1852</f>
        <v>2.3333333333333335</v>
      </c>
      <c r="L1852" s="105">
        <f>E1852/G1852*100</f>
        <v>55.24475524475524</v>
      </c>
      <c r="M1852" s="47" t="s">
        <v>566</v>
      </c>
    </row>
    <row r="1853" spans="1:13" s="89" customFormat="1" x14ac:dyDescent="0.2">
      <c r="A1853" s="47" t="s">
        <v>567</v>
      </c>
      <c r="B1853" s="111">
        <v>23510</v>
      </c>
      <c r="C1853" s="111">
        <v>206191.6</v>
      </c>
      <c r="D1853" s="111">
        <v>22070</v>
      </c>
      <c r="E1853" s="111">
        <v>228262.6</v>
      </c>
      <c r="F1853" s="111">
        <v>30030</v>
      </c>
      <c r="G1853" s="111">
        <v>253664</v>
      </c>
      <c r="H1853" s="112">
        <f>D1853/D1851*100</f>
        <v>99.936605687375476</v>
      </c>
      <c r="I1853" s="112">
        <f>E1853/E1851*100</f>
        <v>99.965402712427348</v>
      </c>
      <c r="J1853" s="105">
        <f>D1853/B1853*100</f>
        <v>93.874946831135688</v>
      </c>
      <c r="K1853" s="105">
        <f>D1853/F1853*100</f>
        <v>73.493173493173487</v>
      </c>
      <c r="L1853" s="105">
        <f>E1853/G1853*100</f>
        <v>89.986202220259869</v>
      </c>
      <c r="M1853" s="47" t="s">
        <v>833</v>
      </c>
    </row>
    <row r="1854" spans="1:13" s="89" customFormat="1" ht="22.5" x14ac:dyDescent="0.2">
      <c r="A1854" s="42" t="s">
        <v>825</v>
      </c>
      <c r="B1854" s="111"/>
      <c r="C1854" s="111"/>
      <c r="D1854" s="111"/>
      <c r="E1854" s="111"/>
      <c r="F1854" s="111"/>
      <c r="G1854" s="111"/>
      <c r="H1854" s="113"/>
      <c r="I1854" s="113"/>
      <c r="J1854" s="113"/>
      <c r="K1854" s="113"/>
      <c r="L1854" s="113"/>
      <c r="M1854" s="42" t="s">
        <v>1092</v>
      </c>
    </row>
    <row r="1855" spans="1:13" s="89" customFormat="1" x14ac:dyDescent="0.2">
      <c r="A1855" s="43" t="s">
        <v>557</v>
      </c>
      <c r="B1855" s="111">
        <v>9074</v>
      </c>
      <c r="C1855" s="111">
        <v>42162</v>
      </c>
      <c r="D1855" s="111">
        <v>5675</v>
      </c>
      <c r="E1855" s="111">
        <v>47836</v>
      </c>
      <c r="F1855" s="111">
        <v>2487</v>
      </c>
      <c r="G1855" s="111">
        <v>24114</v>
      </c>
      <c r="H1855" s="112">
        <f>H1856+H1857</f>
        <v>100</v>
      </c>
      <c r="I1855" s="112">
        <f>I1856+I1857</f>
        <v>100</v>
      </c>
      <c r="J1855" s="105">
        <f>D1855/B1855*100</f>
        <v>62.541326867974433</v>
      </c>
      <c r="K1855" s="106">
        <f>D1855/F1855</f>
        <v>2.2818657016485724</v>
      </c>
      <c r="L1855" s="105">
        <f>E1855/G1855*100</f>
        <v>198.37438832213653</v>
      </c>
      <c r="M1855" s="43" t="s">
        <v>558</v>
      </c>
    </row>
    <row r="1856" spans="1:13" s="89" customFormat="1" x14ac:dyDescent="0.2">
      <c r="A1856" s="47" t="s">
        <v>564</v>
      </c>
      <c r="B1856" s="111">
        <v>2002</v>
      </c>
      <c r="C1856" s="111">
        <v>16260</v>
      </c>
      <c r="D1856" s="111">
        <v>2002</v>
      </c>
      <c r="E1856" s="111">
        <v>18261</v>
      </c>
      <c r="F1856" s="111">
        <v>1542</v>
      </c>
      <c r="G1856" s="111">
        <v>13242</v>
      </c>
      <c r="H1856" s="112">
        <f>D1856/D1855*100</f>
        <v>35.277533039647579</v>
      </c>
      <c r="I1856" s="112">
        <f>E1856/E1855*100</f>
        <v>38.174178443013631</v>
      </c>
      <c r="J1856" s="105">
        <f>D1856/B1856*100</f>
        <v>100</v>
      </c>
      <c r="K1856" s="105">
        <f>D1856/F1856*100</f>
        <v>129.83138780804151</v>
      </c>
      <c r="L1856" s="105">
        <f>E1856/G1856*100</f>
        <v>137.90212958767557</v>
      </c>
      <c r="M1856" s="47" t="s">
        <v>832</v>
      </c>
    </row>
    <row r="1857" spans="1:13" s="89" customFormat="1" x14ac:dyDescent="0.2">
      <c r="A1857" s="47" t="s">
        <v>565</v>
      </c>
      <c r="B1857" s="111">
        <v>7072</v>
      </c>
      <c r="C1857" s="111">
        <v>25902</v>
      </c>
      <c r="D1857" s="111">
        <v>3673</v>
      </c>
      <c r="E1857" s="111">
        <v>29575</v>
      </c>
      <c r="F1857" s="111">
        <v>945</v>
      </c>
      <c r="G1857" s="111">
        <v>10872</v>
      </c>
      <c r="H1857" s="112">
        <f>D1857/D1855*100</f>
        <v>64.722466960352421</v>
      </c>
      <c r="I1857" s="112">
        <f>E1857/E1855*100</f>
        <v>61.825821556986369</v>
      </c>
      <c r="J1857" s="105">
        <f>D1857/B1857*100</f>
        <v>51.937217194570138</v>
      </c>
      <c r="K1857" s="106">
        <f>D1857/F1857</f>
        <v>3.8867724867724869</v>
      </c>
      <c r="L1857" s="106">
        <f>E1857/G1857</f>
        <v>2.7202906548933039</v>
      </c>
      <c r="M1857" s="47" t="s">
        <v>565</v>
      </c>
    </row>
    <row r="1858" spans="1:13" s="89" customFormat="1" x14ac:dyDescent="0.2">
      <c r="A1858" s="43" t="s">
        <v>559</v>
      </c>
      <c r="B1858" s="111">
        <v>9074</v>
      </c>
      <c r="C1858" s="111">
        <v>42162</v>
      </c>
      <c r="D1858" s="111">
        <v>5675</v>
      </c>
      <c r="E1858" s="111">
        <v>47836</v>
      </c>
      <c r="F1858" s="111">
        <v>2487</v>
      </c>
      <c r="G1858" s="111">
        <v>24114</v>
      </c>
      <c r="H1858" s="112">
        <f>H1859+H1860</f>
        <v>100</v>
      </c>
      <c r="I1858" s="112">
        <f>I1859+I1860</f>
        <v>100</v>
      </c>
      <c r="J1858" s="105">
        <f>D1858/B1858*100</f>
        <v>62.541326867974433</v>
      </c>
      <c r="K1858" s="106">
        <f>D1858/F1858</f>
        <v>2.2818657016485724</v>
      </c>
      <c r="L1858" s="105">
        <f>E1858/G1858*100</f>
        <v>198.37438832213653</v>
      </c>
      <c r="M1858" s="43" t="s">
        <v>560</v>
      </c>
    </row>
    <row r="1859" spans="1:13" s="89" customFormat="1" x14ac:dyDescent="0.2">
      <c r="A1859" s="47" t="s">
        <v>566</v>
      </c>
      <c r="B1859" s="111">
        <v>0</v>
      </c>
      <c r="C1859" s="111">
        <v>7</v>
      </c>
      <c r="D1859" s="111">
        <v>2</v>
      </c>
      <c r="E1859" s="111">
        <v>9</v>
      </c>
      <c r="F1859" s="111">
        <v>42</v>
      </c>
      <c r="G1859" s="111">
        <v>405</v>
      </c>
      <c r="H1859" s="112">
        <f>D1859/D1858*100</f>
        <v>3.5242290748898682E-2</v>
      </c>
      <c r="I1859" s="112">
        <f>E1859/E1858*100</f>
        <v>1.8814282130612928E-2</v>
      </c>
      <c r="J1859" s="105">
        <v>0</v>
      </c>
      <c r="K1859" s="105">
        <f>D1859/F1859*100</f>
        <v>4.7619047619047619</v>
      </c>
      <c r="L1859" s="105">
        <f>E1859/G1859*100</f>
        <v>2.2222222222222223</v>
      </c>
      <c r="M1859" s="47" t="s">
        <v>566</v>
      </c>
    </row>
    <row r="1860" spans="1:13" s="89" customFormat="1" x14ac:dyDescent="0.2">
      <c r="A1860" s="47" t="s">
        <v>567</v>
      </c>
      <c r="B1860" s="111">
        <v>9074</v>
      </c>
      <c r="C1860" s="111">
        <v>42155</v>
      </c>
      <c r="D1860" s="111">
        <v>5673</v>
      </c>
      <c r="E1860" s="111">
        <v>47827</v>
      </c>
      <c r="F1860" s="111">
        <v>2445</v>
      </c>
      <c r="G1860" s="111">
        <v>23709</v>
      </c>
      <c r="H1860" s="112">
        <f>D1860/D1858*100</f>
        <v>99.964757709251103</v>
      </c>
      <c r="I1860" s="112">
        <f>E1860/E1858*100</f>
        <v>99.981185717869394</v>
      </c>
      <c r="J1860" s="105">
        <f>D1860/B1860*100</f>
        <v>62.519285871721394</v>
      </c>
      <c r="K1860" s="106">
        <f>D1860/F1860</f>
        <v>2.3202453987730061</v>
      </c>
      <c r="L1860" s="106">
        <f>E1860/G1860</f>
        <v>2.0172508330169978</v>
      </c>
      <c r="M1860" s="47" t="s">
        <v>833</v>
      </c>
    </row>
    <row r="1861" spans="1:13" s="89" customFormat="1" x14ac:dyDescent="0.2">
      <c r="A1861" s="42" t="s">
        <v>826</v>
      </c>
      <c r="B1861" s="111"/>
      <c r="C1861" s="111"/>
      <c r="D1861" s="111"/>
      <c r="E1861" s="111"/>
      <c r="F1861" s="111"/>
      <c r="G1861" s="111"/>
      <c r="H1861" s="113"/>
      <c r="I1861" s="113"/>
      <c r="J1861" s="113"/>
      <c r="K1861" s="113"/>
      <c r="L1861" s="113"/>
      <c r="M1861" s="42" t="s">
        <v>1093</v>
      </c>
    </row>
    <row r="1862" spans="1:13" s="89" customFormat="1" x14ac:dyDescent="0.2">
      <c r="A1862" s="43" t="s">
        <v>557</v>
      </c>
      <c r="B1862" s="111">
        <v>11391</v>
      </c>
      <c r="C1862" s="111">
        <v>129334</v>
      </c>
      <c r="D1862" s="111">
        <v>11417</v>
      </c>
      <c r="E1862" s="111">
        <v>140751</v>
      </c>
      <c r="F1862" s="111">
        <v>17103</v>
      </c>
      <c r="G1862" s="111">
        <v>132760</v>
      </c>
      <c r="H1862" s="112">
        <f>H1863+H1864</f>
        <v>100</v>
      </c>
      <c r="I1862" s="112">
        <f>I1863+I1864</f>
        <v>100</v>
      </c>
      <c r="J1862" s="105">
        <f>D1862/B1862*100</f>
        <v>100.22825037310157</v>
      </c>
      <c r="K1862" s="105">
        <f t="shared" ref="K1862:L1865" si="315">D1862/F1862*100</f>
        <v>66.754370578261131</v>
      </c>
      <c r="L1862" s="105">
        <f t="shared" si="315"/>
        <v>106.01913226875565</v>
      </c>
      <c r="M1862" s="43" t="s">
        <v>558</v>
      </c>
    </row>
    <row r="1863" spans="1:13" s="89" customFormat="1" x14ac:dyDescent="0.2">
      <c r="A1863" s="47" t="s">
        <v>564</v>
      </c>
      <c r="B1863" s="111">
        <v>6927</v>
      </c>
      <c r="C1863" s="111">
        <v>65956</v>
      </c>
      <c r="D1863" s="111">
        <v>7035</v>
      </c>
      <c r="E1863" s="111">
        <v>72991</v>
      </c>
      <c r="F1863" s="111">
        <v>8073</v>
      </c>
      <c r="G1863" s="111">
        <v>67097</v>
      </c>
      <c r="H1863" s="112">
        <f>D1863/D1862*100</f>
        <v>61.618638871857755</v>
      </c>
      <c r="I1863" s="112">
        <f>E1863/E1862*100</f>
        <v>51.858246122585271</v>
      </c>
      <c r="J1863" s="105">
        <f>D1863/B1863*100</f>
        <v>101.55911650064964</v>
      </c>
      <c r="K1863" s="105">
        <f t="shared" si="315"/>
        <v>87.142326272761053</v>
      </c>
      <c r="L1863" s="105">
        <f t="shared" si="315"/>
        <v>108.78429736053772</v>
      </c>
      <c r="M1863" s="47" t="s">
        <v>832</v>
      </c>
    </row>
    <row r="1864" spans="1:13" s="89" customFormat="1" x14ac:dyDescent="0.2">
      <c r="A1864" s="47" t="s">
        <v>565</v>
      </c>
      <c r="B1864" s="111">
        <v>4464</v>
      </c>
      <c r="C1864" s="111">
        <v>63378</v>
      </c>
      <c r="D1864" s="111">
        <v>4382</v>
      </c>
      <c r="E1864" s="111">
        <v>67760</v>
      </c>
      <c r="F1864" s="111">
        <v>9030</v>
      </c>
      <c r="G1864" s="111">
        <v>65663</v>
      </c>
      <c r="H1864" s="112">
        <f>D1864/D1862*100</f>
        <v>38.381361128142245</v>
      </c>
      <c r="I1864" s="112">
        <f>E1864/E1862*100</f>
        <v>48.141753877414729</v>
      </c>
      <c r="J1864" s="105">
        <f>D1864/B1864*100</f>
        <v>98.163082437275989</v>
      </c>
      <c r="K1864" s="105">
        <f t="shared" si="315"/>
        <v>48.527131782945737</v>
      </c>
      <c r="L1864" s="105">
        <f t="shared" si="315"/>
        <v>103.19357933691728</v>
      </c>
      <c r="M1864" s="47" t="s">
        <v>565</v>
      </c>
    </row>
    <row r="1865" spans="1:13" s="89" customFormat="1" x14ac:dyDescent="0.2">
      <c r="A1865" s="43" t="s">
        <v>559</v>
      </c>
      <c r="B1865" s="111">
        <v>11391</v>
      </c>
      <c r="C1865" s="111">
        <v>129334</v>
      </c>
      <c r="D1865" s="111">
        <v>11417</v>
      </c>
      <c r="E1865" s="111">
        <v>140751</v>
      </c>
      <c r="F1865" s="111">
        <v>17103</v>
      </c>
      <c r="G1865" s="111">
        <v>132760</v>
      </c>
      <c r="H1865" s="112">
        <f>H1866+H1867</f>
        <v>100</v>
      </c>
      <c r="I1865" s="112">
        <f>I1866+I1867</f>
        <v>100</v>
      </c>
      <c r="J1865" s="105">
        <f>D1865/B1865*100</f>
        <v>100.22825037310157</v>
      </c>
      <c r="K1865" s="105">
        <f t="shared" si="315"/>
        <v>66.754370578261131</v>
      </c>
      <c r="L1865" s="105">
        <f t="shared" si="315"/>
        <v>106.01913226875565</v>
      </c>
      <c r="M1865" s="43" t="s">
        <v>560</v>
      </c>
    </row>
    <row r="1866" spans="1:13" s="89" customFormat="1" x14ac:dyDescent="0.2">
      <c r="A1866" s="47" t="s">
        <v>566</v>
      </c>
      <c r="B1866" s="111">
        <v>2</v>
      </c>
      <c r="C1866" s="111">
        <v>1139</v>
      </c>
      <c r="D1866" s="111">
        <v>45</v>
      </c>
      <c r="E1866" s="111">
        <v>1184</v>
      </c>
      <c r="F1866" s="111">
        <v>57</v>
      </c>
      <c r="G1866" s="111">
        <v>582</v>
      </c>
      <c r="H1866" s="112">
        <f>D1866/D1865*100</f>
        <v>0.39414907593938858</v>
      </c>
      <c r="I1866" s="112">
        <f>E1866/E1865*100</f>
        <v>0.84120183870807308</v>
      </c>
      <c r="J1866" s="106"/>
      <c r="K1866" s="105">
        <f>D1866/F1866*100</f>
        <v>78.94736842105263</v>
      </c>
      <c r="L1866" s="106">
        <f>E1866/G1866</f>
        <v>2.0343642611683848</v>
      </c>
      <c r="M1866" s="47" t="s">
        <v>566</v>
      </c>
    </row>
    <row r="1867" spans="1:13" s="89" customFormat="1" x14ac:dyDescent="0.2">
      <c r="A1867" s="47" t="s">
        <v>567</v>
      </c>
      <c r="B1867" s="111">
        <v>11389</v>
      </c>
      <c r="C1867" s="111">
        <v>128195</v>
      </c>
      <c r="D1867" s="111">
        <v>11372</v>
      </c>
      <c r="E1867" s="111">
        <v>139567</v>
      </c>
      <c r="F1867" s="111">
        <v>17046</v>
      </c>
      <c r="G1867" s="111">
        <v>132178</v>
      </c>
      <c r="H1867" s="112">
        <f>D1867/D1865*100</f>
        <v>99.605850924060618</v>
      </c>
      <c r="I1867" s="112">
        <f>E1867/E1865*100</f>
        <v>99.158798161291926</v>
      </c>
      <c r="J1867" s="105">
        <f>D1867/B1867*100</f>
        <v>99.85073316357888</v>
      </c>
      <c r="K1867" s="105">
        <f>D1867/F1867*100</f>
        <v>66.713598498181398</v>
      </c>
      <c r="L1867" s="105">
        <f>E1867/G1867*100</f>
        <v>105.59018898757735</v>
      </c>
      <c r="M1867" s="47" t="s">
        <v>833</v>
      </c>
    </row>
    <row r="1868" spans="1:13" s="89" customFormat="1" ht="22.5" x14ac:dyDescent="0.2">
      <c r="A1868" s="42" t="s">
        <v>827</v>
      </c>
      <c r="B1868" s="111"/>
      <c r="C1868" s="111"/>
      <c r="D1868" s="111"/>
      <c r="E1868" s="111"/>
      <c r="F1868" s="111"/>
      <c r="G1868" s="111"/>
      <c r="H1868" s="113"/>
      <c r="I1868" s="113"/>
      <c r="J1868" s="113"/>
      <c r="K1868" s="113"/>
      <c r="L1868" s="113"/>
      <c r="M1868" s="42" t="s">
        <v>1094</v>
      </c>
    </row>
    <row r="1869" spans="1:13" s="89" customFormat="1" x14ac:dyDescent="0.2">
      <c r="A1869" s="43" t="s">
        <v>557</v>
      </c>
      <c r="B1869" s="111">
        <v>45249</v>
      </c>
      <c r="C1869" s="111">
        <v>491844</v>
      </c>
      <c r="D1869" s="111">
        <v>48833</v>
      </c>
      <c r="E1869" s="111">
        <v>540677</v>
      </c>
      <c r="F1869" s="111">
        <v>73018</v>
      </c>
      <c r="G1869" s="111">
        <v>580899</v>
      </c>
      <c r="H1869" s="112">
        <f>H1870+H1871</f>
        <v>100</v>
      </c>
      <c r="I1869" s="112">
        <f>I1870+I1871</f>
        <v>100</v>
      </c>
      <c r="J1869" s="105">
        <f>D1869/B1869*100</f>
        <v>107.92061703021061</v>
      </c>
      <c r="K1869" s="105">
        <f t="shared" ref="K1869:L1874" si="316">D1869/F1869*100</f>
        <v>66.878030074776092</v>
      </c>
      <c r="L1869" s="105">
        <f t="shared" si="316"/>
        <v>93.075904761412914</v>
      </c>
      <c r="M1869" s="43" t="s">
        <v>558</v>
      </c>
    </row>
    <row r="1870" spans="1:13" s="89" customFormat="1" x14ac:dyDescent="0.2">
      <c r="A1870" s="47" t="s">
        <v>564</v>
      </c>
      <c r="B1870" s="111">
        <v>6312</v>
      </c>
      <c r="C1870" s="111">
        <v>50589</v>
      </c>
      <c r="D1870" s="111">
        <v>6312</v>
      </c>
      <c r="E1870" s="111">
        <v>56901</v>
      </c>
      <c r="F1870" s="111">
        <v>8603</v>
      </c>
      <c r="G1870" s="111">
        <v>61048</v>
      </c>
      <c r="H1870" s="112">
        <f>D1870/D1869*100</f>
        <v>12.925685499559725</v>
      </c>
      <c r="I1870" s="112">
        <f>E1870/E1869*100</f>
        <v>10.524028209078617</v>
      </c>
      <c r="J1870" s="105">
        <f>D1870/B1870*100</f>
        <v>100</v>
      </c>
      <c r="K1870" s="105">
        <f t="shared" si="316"/>
        <v>73.369754736719756</v>
      </c>
      <c r="L1870" s="105">
        <f t="shared" si="316"/>
        <v>93.206984667802388</v>
      </c>
      <c r="M1870" s="47" t="s">
        <v>832</v>
      </c>
    </row>
    <row r="1871" spans="1:13" s="89" customFormat="1" x14ac:dyDescent="0.2">
      <c r="A1871" s="47" t="s">
        <v>565</v>
      </c>
      <c r="B1871" s="111">
        <v>38937</v>
      </c>
      <c r="C1871" s="111">
        <v>441255</v>
      </c>
      <c r="D1871" s="111">
        <v>42521</v>
      </c>
      <c r="E1871" s="111">
        <v>483776</v>
      </c>
      <c r="F1871" s="111">
        <v>64415</v>
      </c>
      <c r="G1871" s="111">
        <v>519851</v>
      </c>
      <c r="H1871" s="112">
        <f>D1871/D1869*100</f>
        <v>87.074314500440281</v>
      </c>
      <c r="I1871" s="112">
        <f>E1871/E1869*100</f>
        <v>89.475971790921378</v>
      </c>
      <c r="J1871" s="105">
        <f>D1871/B1871*100</f>
        <v>109.20461257929477</v>
      </c>
      <c r="K1871" s="105">
        <f t="shared" si="316"/>
        <v>66.011022277419855</v>
      </c>
      <c r="L1871" s="105">
        <f t="shared" si="316"/>
        <v>93.060511569661315</v>
      </c>
      <c r="M1871" s="47" t="s">
        <v>565</v>
      </c>
    </row>
    <row r="1872" spans="1:13" s="89" customFormat="1" x14ac:dyDescent="0.2">
      <c r="A1872" s="43" t="s">
        <v>559</v>
      </c>
      <c r="B1872" s="111">
        <v>45249</v>
      </c>
      <c r="C1872" s="111">
        <v>491844</v>
      </c>
      <c r="D1872" s="111">
        <v>48833</v>
      </c>
      <c r="E1872" s="111">
        <v>540677</v>
      </c>
      <c r="F1872" s="111">
        <v>73018</v>
      </c>
      <c r="G1872" s="111">
        <v>580899</v>
      </c>
      <c r="H1872" s="112">
        <f>H1873+H1874</f>
        <v>100</v>
      </c>
      <c r="I1872" s="112">
        <f>I1873+I1874</f>
        <v>99.999999999999986</v>
      </c>
      <c r="J1872" s="105">
        <f>D1872/B1872*100</f>
        <v>107.92061703021061</v>
      </c>
      <c r="K1872" s="105">
        <f t="shared" si="316"/>
        <v>66.878030074776092</v>
      </c>
      <c r="L1872" s="105">
        <f t="shared" si="316"/>
        <v>93.075904761412914</v>
      </c>
      <c r="M1872" s="43" t="s">
        <v>560</v>
      </c>
    </row>
    <row r="1873" spans="1:13" s="89" customFormat="1" x14ac:dyDescent="0.2">
      <c r="A1873" s="47" t="s">
        <v>566</v>
      </c>
      <c r="B1873" s="111">
        <v>224</v>
      </c>
      <c r="C1873" s="111">
        <v>2163</v>
      </c>
      <c r="D1873" s="111">
        <v>676</v>
      </c>
      <c r="E1873" s="111">
        <v>2839</v>
      </c>
      <c r="F1873" s="111">
        <v>451</v>
      </c>
      <c r="G1873" s="111">
        <v>1912</v>
      </c>
      <c r="H1873" s="112">
        <f>D1873/D1872*100</f>
        <v>1.3843097905105155</v>
      </c>
      <c r="I1873" s="112">
        <f>E1873/E1872*100</f>
        <v>0.52508244293728046</v>
      </c>
      <c r="J1873" s="106">
        <f>D1873/B1873</f>
        <v>3.0178571428571428</v>
      </c>
      <c r="K1873" s="105">
        <f t="shared" si="316"/>
        <v>149.8891352549889</v>
      </c>
      <c r="L1873" s="105">
        <f t="shared" si="316"/>
        <v>148.48326359832635</v>
      </c>
      <c r="M1873" s="47" t="s">
        <v>566</v>
      </c>
    </row>
    <row r="1874" spans="1:13" s="89" customFormat="1" x14ac:dyDescent="0.2">
      <c r="A1874" s="47" t="s">
        <v>567</v>
      </c>
      <c r="B1874" s="111">
        <v>45025</v>
      </c>
      <c r="C1874" s="111">
        <v>489681</v>
      </c>
      <c r="D1874" s="111">
        <v>48157</v>
      </c>
      <c r="E1874" s="111">
        <v>537838</v>
      </c>
      <c r="F1874" s="111">
        <v>72567</v>
      </c>
      <c r="G1874" s="111">
        <v>578987</v>
      </c>
      <c r="H1874" s="112">
        <f>D1874/D1872*100</f>
        <v>98.615690209489486</v>
      </c>
      <c r="I1874" s="112">
        <f>E1874/E1872*100</f>
        <v>99.47491755706271</v>
      </c>
      <c r="J1874" s="105">
        <f>D1874/B1874*100</f>
        <v>106.95613548028872</v>
      </c>
      <c r="K1874" s="105">
        <f t="shared" si="316"/>
        <v>66.362120523102789</v>
      </c>
      <c r="L1874" s="105">
        <f t="shared" si="316"/>
        <v>92.892931965657255</v>
      </c>
      <c r="M1874" s="47" t="s">
        <v>833</v>
      </c>
    </row>
    <row r="1875" spans="1:13" s="89" customFormat="1" x14ac:dyDescent="0.2">
      <c r="A1875" s="42" t="s">
        <v>828</v>
      </c>
      <c r="B1875" s="111"/>
      <c r="C1875" s="111"/>
      <c r="D1875" s="111"/>
      <c r="E1875" s="111"/>
      <c r="F1875" s="111"/>
      <c r="G1875" s="111"/>
      <c r="H1875" s="113"/>
      <c r="I1875" s="113"/>
      <c r="J1875" s="113"/>
      <c r="K1875" s="113"/>
      <c r="L1875" s="113"/>
      <c r="M1875" s="42" t="s">
        <v>1095</v>
      </c>
    </row>
    <row r="1876" spans="1:13" s="89" customFormat="1" x14ac:dyDescent="0.2">
      <c r="A1876" s="43" t="s">
        <v>557</v>
      </c>
      <c r="B1876" s="111">
        <v>16106</v>
      </c>
      <c r="C1876" s="111">
        <v>249576.3</v>
      </c>
      <c r="D1876" s="111">
        <v>16560</v>
      </c>
      <c r="E1876" s="111">
        <v>266135.3</v>
      </c>
      <c r="F1876" s="111">
        <v>36769</v>
      </c>
      <c r="G1876" s="111">
        <v>208766</v>
      </c>
      <c r="H1876" s="112">
        <f>H1877+H1878</f>
        <v>100</v>
      </c>
      <c r="I1876" s="112">
        <f>I1877+I1878</f>
        <v>100</v>
      </c>
      <c r="J1876" s="105">
        <f t="shared" ref="J1876:J1881" si="317">D1876/B1876*100</f>
        <v>102.81882528250341</v>
      </c>
      <c r="K1876" s="105">
        <f t="shared" ref="K1876:L1881" si="318">D1876/F1876*100</f>
        <v>45.037939568658381</v>
      </c>
      <c r="L1876" s="105">
        <f t="shared" si="318"/>
        <v>127.48019313489745</v>
      </c>
      <c r="M1876" s="43" t="s">
        <v>558</v>
      </c>
    </row>
    <row r="1877" spans="1:13" s="89" customFormat="1" x14ac:dyDescent="0.2">
      <c r="A1877" s="47" t="s">
        <v>564</v>
      </c>
      <c r="B1877" s="111">
        <v>7772</v>
      </c>
      <c r="C1877" s="111">
        <v>148040</v>
      </c>
      <c r="D1877" s="111">
        <v>7740</v>
      </c>
      <c r="E1877" s="111">
        <v>155779</v>
      </c>
      <c r="F1877" s="111">
        <v>12530</v>
      </c>
      <c r="G1877" s="111">
        <v>79135</v>
      </c>
      <c r="H1877" s="112">
        <f>D1877/D1876*100</f>
        <v>46.739130434782609</v>
      </c>
      <c r="I1877" s="112">
        <f>E1877/E1876*100</f>
        <v>58.533760835184211</v>
      </c>
      <c r="J1877" s="105">
        <f t="shared" si="317"/>
        <v>99.588265568708181</v>
      </c>
      <c r="K1877" s="105">
        <f t="shared" si="318"/>
        <v>61.77174780526736</v>
      </c>
      <c r="L1877" s="105">
        <f t="shared" si="318"/>
        <v>196.85221457003854</v>
      </c>
      <c r="M1877" s="47" t="s">
        <v>832</v>
      </c>
    </row>
    <row r="1878" spans="1:13" s="89" customFormat="1" x14ac:dyDescent="0.2">
      <c r="A1878" s="47" t="s">
        <v>565</v>
      </c>
      <c r="B1878" s="111">
        <v>8334</v>
      </c>
      <c r="C1878" s="111">
        <v>101536.3</v>
      </c>
      <c r="D1878" s="111">
        <v>8820</v>
      </c>
      <c r="E1878" s="111">
        <v>110356.3</v>
      </c>
      <c r="F1878" s="111">
        <v>24239</v>
      </c>
      <c r="G1878" s="111">
        <v>129631</v>
      </c>
      <c r="H1878" s="112">
        <f>D1878/D1876*100</f>
        <v>53.260869565217398</v>
      </c>
      <c r="I1878" s="112">
        <f>E1878/E1876*100</f>
        <v>41.466239164815796</v>
      </c>
      <c r="J1878" s="105">
        <f t="shared" si="317"/>
        <v>105.83153347732181</v>
      </c>
      <c r="K1878" s="105">
        <f t="shared" si="318"/>
        <v>36.38763975411527</v>
      </c>
      <c r="L1878" s="105">
        <f t="shared" si="318"/>
        <v>85.131102899769346</v>
      </c>
      <c r="M1878" s="47" t="s">
        <v>565</v>
      </c>
    </row>
    <row r="1879" spans="1:13" s="89" customFormat="1" x14ac:dyDescent="0.2">
      <c r="A1879" s="43" t="s">
        <v>559</v>
      </c>
      <c r="B1879" s="111">
        <v>16106</v>
      </c>
      <c r="C1879" s="111">
        <v>249576.3</v>
      </c>
      <c r="D1879" s="111">
        <v>16560</v>
      </c>
      <c r="E1879" s="111">
        <v>266135.3</v>
      </c>
      <c r="F1879" s="111">
        <v>36769</v>
      </c>
      <c r="G1879" s="111">
        <v>208766</v>
      </c>
      <c r="H1879" s="112">
        <f>H1880+H1881</f>
        <v>100</v>
      </c>
      <c r="I1879" s="112">
        <f>I1880+I1881</f>
        <v>99.999999999999986</v>
      </c>
      <c r="J1879" s="105">
        <f t="shared" si="317"/>
        <v>102.81882528250341</v>
      </c>
      <c r="K1879" s="105">
        <f t="shared" si="318"/>
        <v>45.037939568658381</v>
      </c>
      <c r="L1879" s="105">
        <f t="shared" si="318"/>
        <v>127.48019313489745</v>
      </c>
      <c r="M1879" s="43" t="s">
        <v>560</v>
      </c>
    </row>
    <row r="1880" spans="1:13" s="89" customFormat="1" x14ac:dyDescent="0.2">
      <c r="A1880" s="47" t="s">
        <v>566</v>
      </c>
      <c r="B1880" s="111">
        <v>3397</v>
      </c>
      <c r="C1880" s="111">
        <v>11028</v>
      </c>
      <c r="D1880" s="111">
        <v>721</v>
      </c>
      <c r="E1880" s="111">
        <v>11749</v>
      </c>
      <c r="F1880" s="111">
        <v>1764</v>
      </c>
      <c r="G1880" s="111">
        <v>7367</v>
      </c>
      <c r="H1880" s="112">
        <f>D1880/D1879*100</f>
        <v>4.3538647342995169</v>
      </c>
      <c r="I1880" s="112">
        <f>E1880/E1879*100</f>
        <v>4.4146717853663153</v>
      </c>
      <c r="J1880" s="105">
        <f t="shared" si="317"/>
        <v>21.224609949955845</v>
      </c>
      <c r="K1880" s="105">
        <f t="shared" si="318"/>
        <v>40.873015873015873</v>
      </c>
      <c r="L1880" s="105">
        <f t="shared" si="318"/>
        <v>159.48147142663228</v>
      </c>
      <c r="M1880" s="47" t="s">
        <v>566</v>
      </c>
    </row>
    <row r="1881" spans="1:13" s="89" customFormat="1" x14ac:dyDescent="0.2">
      <c r="A1881" s="47" t="s">
        <v>567</v>
      </c>
      <c r="B1881" s="111">
        <v>12709</v>
      </c>
      <c r="C1881" s="111">
        <v>238548.3</v>
      </c>
      <c r="D1881" s="111">
        <v>15839</v>
      </c>
      <c r="E1881" s="111">
        <v>254386.3</v>
      </c>
      <c r="F1881" s="111">
        <v>35005</v>
      </c>
      <c r="G1881" s="111">
        <v>201399</v>
      </c>
      <c r="H1881" s="112">
        <f>D1881/D1879*100</f>
        <v>95.64613526570048</v>
      </c>
      <c r="I1881" s="112">
        <f>E1881/E1879*100</f>
        <v>95.585328214633677</v>
      </c>
      <c r="J1881" s="105">
        <f t="shared" si="317"/>
        <v>124.62821622472265</v>
      </c>
      <c r="K1881" s="105">
        <f t="shared" si="318"/>
        <v>45.247821739751465</v>
      </c>
      <c r="L1881" s="105">
        <f t="shared" si="318"/>
        <v>126.30961424833291</v>
      </c>
      <c r="M1881" s="47" t="s">
        <v>833</v>
      </c>
    </row>
    <row r="1882" spans="1:13" s="89" customFormat="1" ht="22.5" x14ac:dyDescent="0.2">
      <c r="A1882" s="42" t="s">
        <v>504</v>
      </c>
      <c r="B1882" s="111"/>
      <c r="C1882" s="111"/>
      <c r="D1882" s="111"/>
      <c r="E1882" s="111"/>
      <c r="F1882" s="111"/>
      <c r="G1882" s="111"/>
      <c r="H1882" s="112"/>
      <c r="I1882" s="112"/>
      <c r="J1882" s="105"/>
      <c r="K1882" s="105"/>
      <c r="L1882" s="105"/>
      <c r="M1882" s="42" t="s">
        <v>505</v>
      </c>
    </row>
    <row r="1883" spans="1:13" x14ac:dyDescent="0.2">
      <c r="A1883" s="42" t="s">
        <v>829</v>
      </c>
      <c r="B1883" s="111"/>
      <c r="C1883" s="111"/>
      <c r="D1883" s="111"/>
      <c r="E1883" s="111"/>
      <c r="F1883" s="111"/>
      <c r="G1883" s="111"/>
      <c r="H1883" s="113"/>
      <c r="I1883" s="113"/>
      <c r="J1883" s="113"/>
      <c r="K1883" s="113"/>
      <c r="L1883" s="113"/>
      <c r="M1883" s="42" t="s">
        <v>1096</v>
      </c>
    </row>
    <row r="1884" spans="1:13" x14ac:dyDescent="0.2">
      <c r="A1884" s="43" t="s">
        <v>557</v>
      </c>
      <c r="B1884" s="111">
        <v>9098.2109999999993</v>
      </c>
      <c r="C1884" s="111">
        <v>75702.581999999995</v>
      </c>
      <c r="D1884" s="111">
        <v>8763.4290000000001</v>
      </c>
      <c r="E1884" s="111">
        <v>84466.012000000002</v>
      </c>
      <c r="F1884" s="111">
        <v>9114.0779999999995</v>
      </c>
      <c r="G1884" s="111">
        <v>85709.923999999999</v>
      </c>
      <c r="H1884" s="112">
        <f>H1885+H1886</f>
        <v>99.999999999999986</v>
      </c>
      <c r="I1884" s="112">
        <f>I1885+I1886</f>
        <v>99.999999999999986</v>
      </c>
      <c r="J1884" s="105">
        <f t="shared" ref="J1884:J1889" si="319">D1884/B1884*100</f>
        <v>96.320353528842105</v>
      </c>
      <c r="K1884" s="105">
        <f t="shared" ref="K1884:L1889" si="320">D1884/F1884*100</f>
        <v>96.152666237879473</v>
      </c>
      <c r="L1884" s="105">
        <f t="shared" si="320"/>
        <v>98.548695481284071</v>
      </c>
      <c r="M1884" s="43" t="s">
        <v>558</v>
      </c>
    </row>
    <row r="1885" spans="1:13" x14ac:dyDescent="0.2">
      <c r="A1885" s="47" t="s">
        <v>564</v>
      </c>
      <c r="B1885" s="111">
        <v>8906.2540000000008</v>
      </c>
      <c r="C1885" s="111">
        <v>74627.017999999996</v>
      </c>
      <c r="D1885" s="111">
        <v>8572.3089999999993</v>
      </c>
      <c r="E1885" s="111">
        <v>83199.327999999994</v>
      </c>
      <c r="F1885" s="111">
        <v>8967.3179999999993</v>
      </c>
      <c r="G1885" s="111">
        <v>84230.396999999997</v>
      </c>
      <c r="H1885" s="112">
        <f>D1885/D1884*100</f>
        <v>97.81911852084383</v>
      </c>
      <c r="I1885" s="112">
        <f>E1885/E1884*100</f>
        <v>98.500362488997339</v>
      </c>
      <c r="J1885" s="105">
        <f t="shared" si="319"/>
        <v>96.250443789274357</v>
      </c>
      <c r="K1885" s="105">
        <f t="shared" si="320"/>
        <v>95.595015142766201</v>
      </c>
      <c r="L1885" s="105">
        <f t="shared" si="320"/>
        <v>98.775894407810995</v>
      </c>
      <c r="M1885" s="47" t="s">
        <v>832</v>
      </c>
    </row>
    <row r="1886" spans="1:13" x14ac:dyDescent="0.2">
      <c r="A1886" s="47" t="s">
        <v>565</v>
      </c>
      <c r="B1886" s="111">
        <v>191.95699999999999</v>
      </c>
      <c r="C1886" s="111">
        <v>1075.5640000000001</v>
      </c>
      <c r="D1886" s="111">
        <v>191.12</v>
      </c>
      <c r="E1886" s="111">
        <v>1266.684</v>
      </c>
      <c r="F1886" s="111">
        <v>146.76</v>
      </c>
      <c r="G1886" s="111">
        <v>1479.527</v>
      </c>
      <c r="H1886" s="112">
        <f>D1886/D1884*100</f>
        <v>2.1808814791561613</v>
      </c>
      <c r="I1886" s="112">
        <f>E1886/E1884*100</f>
        <v>1.4996375110026503</v>
      </c>
      <c r="J1886" s="105">
        <f t="shared" si="319"/>
        <v>99.5639648462937</v>
      </c>
      <c r="K1886" s="105">
        <f t="shared" si="320"/>
        <v>130.22621967838651</v>
      </c>
      <c r="L1886" s="105">
        <f t="shared" si="320"/>
        <v>85.614118566271515</v>
      </c>
      <c r="M1886" s="47" t="s">
        <v>565</v>
      </c>
    </row>
    <row r="1887" spans="1:13" x14ac:dyDescent="0.2">
      <c r="A1887" s="43" t="s">
        <v>559</v>
      </c>
      <c r="B1887" s="111">
        <v>9098.2109999999993</v>
      </c>
      <c r="C1887" s="111">
        <v>75702.581999999995</v>
      </c>
      <c r="D1887" s="111">
        <v>8763.4290000000001</v>
      </c>
      <c r="E1887" s="111">
        <v>84466.012000000002</v>
      </c>
      <c r="F1887" s="111">
        <v>9114.0779999999995</v>
      </c>
      <c r="G1887" s="111">
        <v>85709.923999999999</v>
      </c>
      <c r="H1887" s="112">
        <f>H1888+H1889</f>
        <v>100</v>
      </c>
      <c r="I1887" s="112">
        <f>I1888+I1889</f>
        <v>99.999999999999986</v>
      </c>
      <c r="J1887" s="105">
        <f t="shared" si="319"/>
        <v>96.320353528842105</v>
      </c>
      <c r="K1887" s="105">
        <f t="shared" si="320"/>
        <v>96.152666237879473</v>
      </c>
      <c r="L1887" s="105">
        <f t="shared" si="320"/>
        <v>98.548695481284071</v>
      </c>
      <c r="M1887" s="43" t="s">
        <v>560</v>
      </c>
    </row>
    <row r="1888" spans="1:13" x14ac:dyDescent="0.2">
      <c r="A1888" s="47" t="s">
        <v>566</v>
      </c>
      <c r="B1888" s="111">
        <v>131.303</v>
      </c>
      <c r="C1888" s="111">
        <v>1135.7750000000001</v>
      </c>
      <c r="D1888" s="111">
        <v>180.08099999999999</v>
      </c>
      <c r="E1888" s="111">
        <v>1315.856</v>
      </c>
      <c r="F1888" s="111">
        <v>148.21</v>
      </c>
      <c r="G1888" s="111">
        <v>2219.748</v>
      </c>
      <c r="H1888" s="112">
        <f>D1888/D1887*100</f>
        <v>2.0549148056086262</v>
      </c>
      <c r="I1888" s="112">
        <f>E1888/E1887*100</f>
        <v>1.5578526425516572</v>
      </c>
      <c r="J1888" s="105">
        <f t="shared" si="319"/>
        <v>137.14918927975751</v>
      </c>
      <c r="K1888" s="105">
        <f t="shared" si="320"/>
        <v>121.50394710208488</v>
      </c>
      <c r="L1888" s="105">
        <f t="shared" si="320"/>
        <v>59.279521819593938</v>
      </c>
      <c r="M1888" s="47" t="s">
        <v>566</v>
      </c>
    </row>
    <row r="1889" spans="1:13" x14ac:dyDescent="0.2">
      <c r="A1889" s="48" t="s">
        <v>567</v>
      </c>
      <c r="B1889" s="111">
        <v>8966.9079999999994</v>
      </c>
      <c r="C1889" s="111">
        <v>74566.808000000005</v>
      </c>
      <c r="D1889" s="111">
        <v>8583.348</v>
      </c>
      <c r="E1889" s="111">
        <v>83150.156000000003</v>
      </c>
      <c r="F1889" s="111">
        <v>8965.8680000000004</v>
      </c>
      <c r="G1889" s="111">
        <v>83490.176000000007</v>
      </c>
      <c r="H1889" s="112">
        <f>D1889/D1887*100</f>
        <v>97.945085194391368</v>
      </c>
      <c r="I1889" s="112">
        <f>E1889/E1887*100</f>
        <v>98.442147357448334</v>
      </c>
      <c r="J1889" s="105">
        <f t="shared" si="319"/>
        <v>95.722494309075117</v>
      </c>
      <c r="K1889" s="105">
        <f t="shared" si="320"/>
        <v>95.733597684016758</v>
      </c>
      <c r="L1889" s="105">
        <f t="shared" si="320"/>
        <v>99.592742504219885</v>
      </c>
      <c r="M1889" s="48" t="s">
        <v>833</v>
      </c>
    </row>
    <row r="1890" spans="1:13" x14ac:dyDescent="0.2">
      <c r="B1890" s="97"/>
      <c r="C1890" s="97"/>
      <c r="D1890" s="97"/>
      <c r="E1890" s="97"/>
      <c r="F1890" s="97"/>
      <c r="G1890" s="97"/>
      <c r="H1890" s="96"/>
      <c r="I1890" s="96"/>
      <c r="J1890" s="96"/>
      <c r="K1890" s="96"/>
      <c r="L1890" s="96"/>
    </row>
    <row r="1894" spans="1:13" x14ac:dyDescent="0.2">
      <c r="B1894" s="44"/>
      <c r="C1894" s="44"/>
      <c r="D1894" s="44"/>
      <c r="E1894" s="44"/>
      <c r="F1894" s="44"/>
      <c r="G1894" s="44"/>
    </row>
    <row r="1895" spans="1:13" x14ac:dyDescent="0.2">
      <c r="B1895" s="44"/>
      <c r="C1895" s="44"/>
      <c r="D1895" s="44"/>
      <c r="E1895" s="44"/>
      <c r="F1895" s="44"/>
      <c r="G1895" s="44"/>
    </row>
    <row r="1896" spans="1:13" x14ac:dyDescent="0.2">
      <c r="B1896" s="44"/>
      <c r="C1896" s="44"/>
      <c r="D1896" s="44"/>
      <c r="E1896" s="44"/>
      <c r="F1896" s="44"/>
      <c r="G1896" s="44"/>
    </row>
    <row r="1897" spans="1:13" x14ac:dyDescent="0.2">
      <c r="B1897" s="44"/>
      <c r="C1897" s="44"/>
      <c r="D1897" s="44"/>
      <c r="E1897" s="44"/>
      <c r="F1897" s="44"/>
      <c r="G1897" s="44"/>
    </row>
    <row r="1898" spans="1:13" x14ac:dyDescent="0.2">
      <c r="B1898" s="44"/>
      <c r="C1898" s="44"/>
      <c r="D1898" s="44"/>
      <c r="E1898" s="44"/>
      <c r="F1898" s="44"/>
      <c r="G1898" s="44"/>
    </row>
    <row r="1899" spans="1:13" x14ac:dyDescent="0.2">
      <c r="B1899" s="44"/>
      <c r="C1899" s="44"/>
      <c r="D1899" s="44"/>
      <c r="E1899" s="44"/>
      <c r="F1899" s="44"/>
      <c r="G1899" s="44"/>
    </row>
    <row r="1900" spans="1:13" x14ac:dyDescent="0.2">
      <c r="B1900" s="44"/>
      <c r="C1900" s="44"/>
      <c r="D1900" s="44"/>
      <c r="E1900" s="44"/>
      <c r="F1900" s="44"/>
      <c r="G1900" s="44"/>
    </row>
    <row r="1901" spans="1:13" x14ac:dyDescent="0.2">
      <c r="A1901" s="44"/>
      <c r="B1901" s="44"/>
      <c r="C1901" s="44"/>
      <c r="D1901" s="44"/>
      <c r="E1901" s="44"/>
      <c r="F1901" s="44"/>
      <c r="G1901" s="44"/>
    </row>
    <row r="1902" spans="1:13" x14ac:dyDescent="0.2">
      <c r="B1902" s="44"/>
      <c r="C1902" s="44"/>
      <c r="D1902" s="44"/>
      <c r="E1902" s="44"/>
      <c r="F1902" s="44"/>
      <c r="G1902" s="44"/>
    </row>
  </sheetData>
  <mergeCells count="18">
    <mergeCell ref="A1:M1"/>
    <mergeCell ref="M2:M4"/>
    <mergeCell ref="J2:L2"/>
    <mergeCell ref="B3:B4"/>
    <mergeCell ref="C3:C4"/>
    <mergeCell ref="D3:D4"/>
    <mergeCell ref="E3:E4"/>
    <mergeCell ref="F3:F4"/>
    <mergeCell ref="G3:G4"/>
    <mergeCell ref="H3:H4"/>
    <mergeCell ref="I3:I4"/>
    <mergeCell ref="J3:K3"/>
    <mergeCell ref="L3:L4"/>
    <mergeCell ref="B2:C2"/>
    <mergeCell ref="D2:E2"/>
    <mergeCell ref="F2:G2"/>
    <mergeCell ref="H2:I2"/>
    <mergeCell ref="A2:A4"/>
  </mergeCells>
  <pageMargins left="0.70866141732283472" right="0.70866141732283472" top="0.74803149606299213" bottom="0.74803149606299213" header="0.31496062992125984" footer="0.31496062992125984"/>
  <pageSetup paperSize="9" scale="69" firstPageNumber="20" orientation="landscape" useFirstPageNumber="1" r:id="rId1"/>
  <headerFooter>
    <oddFooter>&amp;R&amp;"-,обычный"&amp;8&amp;P</oddFooter>
  </headerFooter>
  <rowBreaks count="54" manualBreakCount="54">
    <brk id="40" max="16383" man="1"/>
    <brk id="77" max="12" man="1"/>
    <brk id="119" max="12" man="1"/>
    <brk id="162" max="12" man="1"/>
    <brk id="193" max="12" man="1"/>
    <brk id="228" max="12" man="1"/>
    <brk id="270" max="12" man="1"/>
    <brk id="305" max="12" man="1"/>
    <brk id="340" max="16383" man="1"/>
    <brk id="375" max="12" man="1"/>
    <brk id="417" max="12" man="1"/>
    <brk id="459" max="12" man="1"/>
    <brk id="494" max="12" man="1"/>
    <brk id="529" max="12" man="1"/>
    <brk id="564" max="12" man="1"/>
    <brk id="599" max="12" man="1"/>
    <brk id="634" max="12" man="1"/>
    <brk id="662" max="12" man="1"/>
    <brk id="690" max="12" man="1"/>
    <brk id="726" max="12" man="1"/>
    <brk id="761" max="12" man="1"/>
    <brk id="789" max="12" man="1"/>
    <brk id="833" max="12" man="1"/>
    <brk id="868" max="12" man="1"/>
    <brk id="897" max="16383" man="1"/>
    <brk id="932" max="12" man="1"/>
    <brk id="968" max="12" man="1"/>
    <brk id="1003" max="12" man="1"/>
    <brk id="1038" max="12" man="1"/>
    <brk id="1066" max="12" man="1"/>
    <brk id="1101" max="12" man="1"/>
    <brk id="1136" max="12" man="1"/>
    <brk id="1171" max="12" man="1"/>
    <brk id="1206" max="12" man="1"/>
    <brk id="1241" max="12" man="1"/>
    <brk id="1269" max="12" man="1"/>
    <brk id="1315" max="12" man="1"/>
    <brk id="1344" max="12" man="1"/>
    <brk id="1372" max="12" man="1"/>
    <brk id="1411" max="12" man="1"/>
    <brk id="1446" max="12" man="1"/>
    <brk id="1481" max="12" man="1"/>
    <brk id="1509" max="12" man="1"/>
    <brk id="1537" max="12" man="1"/>
    <brk id="1572" max="12" man="1"/>
    <brk id="1600" max="12" man="1"/>
    <brk id="1635" max="12" man="1"/>
    <brk id="1670" max="12" man="1"/>
    <brk id="1698" max="12" man="1"/>
    <brk id="1733" max="12" man="1"/>
    <brk id="1769" max="12" man="1"/>
    <brk id="1804" max="12" man="1"/>
    <brk id="1839" max="12" man="1"/>
    <brk id="1881"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
  <sheetViews>
    <sheetView view="pageBreakPreview" zoomScaleSheetLayoutView="100" workbookViewId="0">
      <selection activeCell="J3" sqref="J3:J4"/>
    </sheetView>
  </sheetViews>
  <sheetFormatPr defaultRowHeight="12.75" x14ac:dyDescent="0.2"/>
  <cols>
    <col min="1" max="1" width="34.7109375" style="41" customWidth="1"/>
    <col min="2" max="7" width="9.7109375" style="101" customWidth="1"/>
    <col min="8" max="9" width="9.7109375" style="94" customWidth="1"/>
    <col min="10" max="10" width="10.7109375" style="94" customWidth="1"/>
    <col min="11" max="11" width="34.7109375" style="41" customWidth="1"/>
    <col min="12" max="16384" width="9.140625" style="94"/>
  </cols>
  <sheetData>
    <row r="1" spans="1:11" s="72" customFormat="1" ht="32.25" customHeight="1" x14ac:dyDescent="0.2">
      <c r="A1" s="152" t="s">
        <v>1150</v>
      </c>
      <c r="B1" s="152"/>
      <c r="C1" s="152"/>
      <c r="D1" s="152"/>
      <c r="E1" s="152"/>
      <c r="F1" s="152"/>
      <c r="G1" s="152"/>
      <c r="H1" s="152"/>
      <c r="I1" s="152"/>
      <c r="J1" s="152"/>
      <c r="K1" s="152"/>
    </row>
    <row r="2" spans="1:11" s="99" customFormat="1" ht="30" customHeight="1" x14ac:dyDescent="0.2">
      <c r="A2" s="151" t="s">
        <v>1097</v>
      </c>
      <c r="B2" s="140" t="s">
        <v>1217</v>
      </c>
      <c r="C2" s="141"/>
      <c r="D2" s="140" t="s">
        <v>1217</v>
      </c>
      <c r="E2" s="141"/>
      <c r="F2" s="140" t="s">
        <v>1217</v>
      </c>
      <c r="G2" s="141"/>
      <c r="H2" s="144" t="s">
        <v>556</v>
      </c>
      <c r="I2" s="145"/>
      <c r="J2" s="146"/>
      <c r="K2" s="151" t="s">
        <v>830</v>
      </c>
    </row>
    <row r="3" spans="1:11" s="99" customFormat="1" ht="43.5" customHeight="1" x14ac:dyDescent="0.2">
      <c r="A3" s="153"/>
      <c r="B3" s="147" t="s">
        <v>1210</v>
      </c>
      <c r="C3" s="147" t="s">
        <v>1211</v>
      </c>
      <c r="D3" s="147" t="s">
        <v>1219</v>
      </c>
      <c r="E3" s="147" t="s">
        <v>1220</v>
      </c>
      <c r="F3" s="147" t="s">
        <v>1221</v>
      </c>
      <c r="G3" s="147" t="s">
        <v>1222</v>
      </c>
      <c r="H3" s="144" t="s">
        <v>1219</v>
      </c>
      <c r="I3" s="146"/>
      <c r="J3" s="149" t="s">
        <v>1223</v>
      </c>
      <c r="K3" s="151"/>
    </row>
    <row r="4" spans="1:11" s="99" customFormat="1" ht="96" customHeight="1" x14ac:dyDescent="0.2">
      <c r="A4" s="153"/>
      <c r="B4" s="148"/>
      <c r="C4" s="148"/>
      <c r="D4" s="148"/>
      <c r="E4" s="148"/>
      <c r="F4" s="148"/>
      <c r="G4" s="148"/>
      <c r="H4" s="110" t="s">
        <v>1224</v>
      </c>
      <c r="I4" s="110" t="s">
        <v>1225</v>
      </c>
      <c r="J4" s="150"/>
      <c r="K4" s="151"/>
    </row>
    <row r="5" spans="1:11" s="99" customFormat="1" x14ac:dyDescent="0.2">
      <c r="A5" s="50" t="s">
        <v>1098</v>
      </c>
      <c r="B5" s="45"/>
      <c r="C5" s="45"/>
      <c r="D5" s="45"/>
      <c r="E5" s="45"/>
      <c r="F5" s="45"/>
      <c r="G5" s="45"/>
      <c r="H5" s="46"/>
      <c r="I5" s="46"/>
      <c r="J5" s="46"/>
      <c r="K5" s="50" t="s">
        <v>1126</v>
      </c>
    </row>
    <row r="6" spans="1:11" s="99" customFormat="1" ht="22.5" x14ac:dyDescent="0.2">
      <c r="A6" s="50" t="s">
        <v>1099</v>
      </c>
      <c r="B6" s="45"/>
      <c r="C6" s="45"/>
      <c r="D6" s="45"/>
      <c r="E6" s="45"/>
      <c r="F6" s="45"/>
      <c r="G6" s="45"/>
      <c r="H6" s="46"/>
      <c r="I6" s="46"/>
      <c r="J6" s="46"/>
      <c r="K6" s="50" t="s">
        <v>1127</v>
      </c>
    </row>
    <row r="7" spans="1:11" s="99" customFormat="1" x14ac:dyDescent="0.2">
      <c r="A7" s="51" t="s">
        <v>565</v>
      </c>
      <c r="B7" s="45">
        <v>100268.09</v>
      </c>
      <c r="C7" s="45">
        <v>629228.31299999997</v>
      </c>
      <c r="D7" s="45">
        <v>169333.47</v>
      </c>
      <c r="E7" s="45">
        <v>798561.78300000005</v>
      </c>
      <c r="F7" s="45">
        <v>121050.276</v>
      </c>
      <c r="G7" s="45">
        <v>602107.20600000001</v>
      </c>
      <c r="H7" s="90">
        <f>D7/B7*100</f>
        <v>168.88071768396108</v>
      </c>
      <c r="I7" s="90">
        <f>D7/F7*100</f>
        <v>139.8868929468612</v>
      </c>
      <c r="J7" s="90">
        <f>E7/G7*100</f>
        <v>132.62784019894292</v>
      </c>
      <c r="K7" s="52" t="s">
        <v>1128</v>
      </c>
    </row>
    <row r="8" spans="1:11" s="99" customFormat="1" x14ac:dyDescent="0.2">
      <c r="A8" s="51" t="s">
        <v>566</v>
      </c>
      <c r="B8" s="45">
        <v>174328.497</v>
      </c>
      <c r="C8" s="45">
        <v>3294729.2220000001</v>
      </c>
      <c r="D8" s="45">
        <v>233640.43400000001</v>
      </c>
      <c r="E8" s="45">
        <v>3528369.656</v>
      </c>
      <c r="F8" s="45">
        <v>392306.28200000001</v>
      </c>
      <c r="G8" s="45">
        <v>3547252.7590000001</v>
      </c>
      <c r="H8" s="90">
        <f>D8/B8*100</f>
        <v>134.02308745884503</v>
      </c>
      <c r="I8" s="90">
        <f>D8/F8*100</f>
        <v>59.555618841708991</v>
      </c>
      <c r="J8" s="90">
        <f>E8/G8*100</f>
        <v>99.467669650771569</v>
      </c>
      <c r="K8" s="52" t="s">
        <v>1118</v>
      </c>
    </row>
    <row r="9" spans="1:11" s="99" customFormat="1" x14ac:dyDescent="0.2">
      <c r="A9" s="52"/>
      <c r="B9" s="45"/>
      <c r="C9" s="45"/>
      <c r="D9" s="45"/>
      <c r="E9" s="45"/>
      <c r="F9" s="45"/>
      <c r="G9" s="45"/>
      <c r="H9" s="90"/>
      <c r="I9" s="90"/>
      <c r="J9" s="90"/>
      <c r="K9" s="52"/>
    </row>
    <row r="10" spans="1:11" s="99" customFormat="1" x14ac:dyDescent="0.2">
      <c r="A10" s="50" t="s">
        <v>1100</v>
      </c>
      <c r="B10" s="45"/>
      <c r="C10" s="45"/>
      <c r="D10" s="45"/>
      <c r="E10" s="45"/>
      <c r="F10" s="45"/>
      <c r="G10" s="45"/>
      <c r="H10" s="46"/>
      <c r="I10" s="46"/>
      <c r="J10" s="46"/>
      <c r="K10" s="50" t="s">
        <v>1129</v>
      </c>
    </row>
    <row r="11" spans="1:11" s="99" customFormat="1" x14ac:dyDescent="0.2">
      <c r="A11" s="51" t="s">
        <v>565</v>
      </c>
      <c r="B11" s="103">
        <v>1336.4269999999999</v>
      </c>
      <c r="C11" s="103">
        <v>7558.5020000000004</v>
      </c>
      <c r="D11" s="103">
        <v>33.859000000000002</v>
      </c>
      <c r="E11" s="103">
        <v>7592.36</v>
      </c>
      <c r="F11" s="103">
        <v>7.2320000000000002</v>
      </c>
      <c r="G11" s="103">
        <v>5379.1549999999997</v>
      </c>
      <c r="H11" s="90">
        <f>D11/B11*100</f>
        <v>2.5335465386437122</v>
      </c>
      <c r="I11" s="92">
        <f>D11/F11</f>
        <v>4.6818307522123899</v>
      </c>
      <c r="J11" s="90">
        <f>E11/G11*100</f>
        <v>141.14410162934513</v>
      </c>
      <c r="K11" s="52" t="s">
        <v>1128</v>
      </c>
    </row>
    <row r="12" spans="1:11" s="99" customFormat="1" x14ac:dyDescent="0.2">
      <c r="A12" s="51" t="s">
        <v>566</v>
      </c>
      <c r="B12" s="103">
        <v>2438.5</v>
      </c>
      <c r="C12" s="103">
        <v>48543.741000000002</v>
      </c>
      <c r="D12" s="103">
        <v>1914.308</v>
      </c>
      <c r="E12" s="103">
        <v>50458.048999999999</v>
      </c>
      <c r="F12" s="103">
        <v>1109.288</v>
      </c>
      <c r="G12" s="103">
        <v>48531.584999999999</v>
      </c>
      <c r="H12" s="90">
        <f>D12/B12*100</f>
        <v>78.503506253844577</v>
      </c>
      <c r="I12" s="90">
        <f>D12/F12*100</f>
        <v>172.5708742905359</v>
      </c>
      <c r="J12" s="90">
        <f>E12/G12*100</f>
        <v>103.96950563225991</v>
      </c>
      <c r="K12" s="52" t="s">
        <v>1118</v>
      </c>
    </row>
    <row r="13" spans="1:11" s="99" customFormat="1" x14ac:dyDescent="0.2">
      <c r="A13" s="52"/>
      <c r="B13" s="45"/>
      <c r="C13" s="45"/>
      <c r="D13" s="45"/>
      <c r="E13" s="45"/>
      <c r="F13" s="45"/>
      <c r="G13" s="45"/>
      <c r="H13" s="90"/>
      <c r="I13" s="90"/>
      <c r="J13" s="90"/>
      <c r="K13" s="52"/>
    </row>
    <row r="14" spans="1:11" s="99" customFormat="1" x14ac:dyDescent="0.2">
      <c r="A14" s="50" t="s">
        <v>1101</v>
      </c>
      <c r="B14" s="45"/>
      <c r="C14" s="45"/>
      <c r="D14" s="45"/>
      <c r="E14" s="45"/>
      <c r="F14" s="45"/>
      <c r="G14" s="45"/>
      <c r="H14" s="46"/>
      <c r="I14" s="46"/>
      <c r="J14" s="46"/>
      <c r="K14" s="50" t="s">
        <v>1130</v>
      </c>
    </row>
    <row r="15" spans="1:11" s="99" customFormat="1" x14ac:dyDescent="0.2">
      <c r="A15" s="51" t="s">
        <v>565</v>
      </c>
      <c r="B15" s="103">
        <v>11272.422</v>
      </c>
      <c r="C15" s="103">
        <v>34551.523999999998</v>
      </c>
      <c r="D15" s="103">
        <v>18632.935000000001</v>
      </c>
      <c r="E15" s="103">
        <v>53184.459000000003</v>
      </c>
      <c r="F15" s="103">
        <v>2246.4520000000002</v>
      </c>
      <c r="G15" s="103">
        <v>65747.08</v>
      </c>
      <c r="H15" s="90">
        <f>D15/B15*100</f>
        <v>165.29664166227985</v>
      </c>
      <c r="I15" s="92">
        <f>D15/F15</f>
        <v>8.2943837660453017</v>
      </c>
      <c r="J15" s="90">
        <f>E15/G15*100</f>
        <v>80.892503514985009</v>
      </c>
      <c r="K15" s="52" t="s">
        <v>1128</v>
      </c>
    </row>
    <row r="16" spans="1:11" s="99" customFormat="1" x14ac:dyDescent="0.2">
      <c r="A16" s="51" t="s">
        <v>566</v>
      </c>
      <c r="B16" s="103">
        <v>59006.637999999999</v>
      </c>
      <c r="C16" s="103">
        <v>357621.84299999999</v>
      </c>
      <c r="D16" s="103">
        <v>121927.083</v>
      </c>
      <c r="E16" s="103">
        <v>479548.92599999998</v>
      </c>
      <c r="F16" s="103">
        <v>31251.66</v>
      </c>
      <c r="G16" s="103">
        <v>686744.13399999996</v>
      </c>
      <c r="H16" s="92">
        <f>D16/B16</f>
        <v>2.0663282493742483</v>
      </c>
      <c r="I16" s="92">
        <f>D16/F16</f>
        <v>3.9014594104761153</v>
      </c>
      <c r="J16" s="90">
        <f>E16/G16*100</f>
        <v>69.829344330446077</v>
      </c>
      <c r="K16" s="52" t="s">
        <v>1118</v>
      </c>
    </row>
    <row r="17" spans="1:11" s="99" customFormat="1" x14ac:dyDescent="0.2">
      <c r="A17" s="52"/>
      <c r="B17" s="45"/>
      <c r="C17" s="45"/>
      <c r="D17" s="45"/>
      <c r="E17" s="45"/>
      <c r="F17" s="45"/>
      <c r="G17" s="45"/>
      <c r="H17" s="90"/>
      <c r="I17" s="90"/>
      <c r="J17" s="90"/>
      <c r="K17" s="52"/>
    </row>
    <row r="18" spans="1:11" s="99" customFormat="1" x14ac:dyDescent="0.2">
      <c r="A18" s="50" t="s">
        <v>1102</v>
      </c>
      <c r="B18" s="45"/>
      <c r="C18" s="45"/>
      <c r="D18" s="45"/>
      <c r="E18" s="45"/>
      <c r="F18" s="45"/>
      <c r="G18" s="45"/>
      <c r="H18" s="46"/>
      <c r="I18" s="46"/>
      <c r="J18" s="46"/>
      <c r="K18" s="50" t="s">
        <v>1131</v>
      </c>
    </row>
    <row r="19" spans="1:11" s="99" customFormat="1" x14ac:dyDescent="0.2">
      <c r="A19" s="51" t="s">
        <v>565</v>
      </c>
      <c r="B19" s="103">
        <v>130.00399999999999</v>
      </c>
      <c r="C19" s="103">
        <v>389.24</v>
      </c>
      <c r="D19" s="103">
        <v>0.126</v>
      </c>
      <c r="E19" s="103">
        <v>389.36599999999999</v>
      </c>
      <c r="F19" s="103">
        <v>2490.252</v>
      </c>
      <c r="G19" s="103">
        <v>6418.0079999999998</v>
      </c>
      <c r="H19" s="90">
        <f>D19/B19*100</f>
        <v>9.6920094766314899E-2</v>
      </c>
      <c r="I19" s="90">
        <f>D19/F19*100</f>
        <v>5.0597288949070212E-3</v>
      </c>
      <c r="J19" s="90">
        <f>E19/G19*100</f>
        <v>6.0667733664401791</v>
      </c>
      <c r="K19" s="52" t="s">
        <v>1128</v>
      </c>
    </row>
    <row r="20" spans="1:11" s="99" customFormat="1" x14ac:dyDescent="0.2">
      <c r="A20" s="51" t="s">
        <v>566</v>
      </c>
      <c r="B20" s="103">
        <v>10857</v>
      </c>
      <c r="C20" s="103">
        <v>11521</v>
      </c>
      <c r="D20" s="103">
        <v>5596</v>
      </c>
      <c r="E20" s="103">
        <v>17117</v>
      </c>
      <c r="F20" s="103">
        <v>0</v>
      </c>
      <c r="G20" s="103">
        <v>0</v>
      </c>
      <c r="H20" s="90">
        <f>D20/B20*100</f>
        <v>51.542783457677075</v>
      </c>
      <c r="I20" s="90">
        <v>0</v>
      </c>
      <c r="J20" s="90">
        <v>0</v>
      </c>
      <c r="K20" s="52" t="s">
        <v>1118</v>
      </c>
    </row>
    <row r="21" spans="1:11" s="99" customFormat="1" x14ac:dyDescent="0.2">
      <c r="A21" s="51"/>
      <c r="B21" s="45"/>
      <c r="C21" s="45"/>
      <c r="D21" s="45"/>
      <c r="E21" s="45"/>
      <c r="F21" s="45"/>
      <c r="G21" s="45"/>
      <c r="H21" s="90"/>
      <c r="I21" s="90"/>
      <c r="J21" s="90"/>
      <c r="K21" s="52"/>
    </row>
    <row r="22" spans="1:11" s="99" customFormat="1" x14ac:dyDescent="0.2">
      <c r="A22" s="50" t="s">
        <v>1103</v>
      </c>
      <c r="B22" s="45"/>
      <c r="C22" s="45"/>
      <c r="D22" s="45"/>
      <c r="E22" s="45"/>
      <c r="F22" s="45"/>
      <c r="G22" s="45"/>
      <c r="H22" s="46"/>
      <c r="I22" s="46"/>
      <c r="J22" s="46"/>
      <c r="K22" s="50" t="s">
        <v>1132</v>
      </c>
    </row>
    <row r="23" spans="1:11" s="99" customFormat="1" x14ac:dyDescent="0.2">
      <c r="A23" s="51" t="s">
        <v>565</v>
      </c>
      <c r="B23" s="103">
        <v>0.125</v>
      </c>
      <c r="C23" s="103">
        <v>1933.989</v>
      </c>
      <c r="D23" s="103">
        <v>0.32300000000000001</v>
      </c>
      <c r="E23" s="103">
        <v>1934.3119999999999</v>
      </c>
      <c r="F23" s="103">
        <v>0.23499999999999999</v>
      </c>
      <c r="G23" s="103">
        <v>686.649</v>
      </c>
      <c r="H23" s="92">
        <f>D23/B23</f>
        <v>2.5840000000000001</v>
      </c>
      <c r="I23" s="90">
        <f>D23/F23*100</f>
        <v>137.44680851063831</v>
      </c>
      <c r="J23" s="92">
        <f>E23/G23</f>
        <v>2.8170317003301539</v>
      </c>
      <c r="K23" s="52" t="s">
        <v>1128</v>
      </c>
    </row>
    <row r="24" spans="1:11" s="99" customFormat="1" x14ac:dyDescent="0.2">
      <c r="A24" s="51" t="s">
        <v>566</v>
      </c>
      <c r="B24" s="103">
        <v>266</v>
      </c>
      <c r="C24" s="103">
        <v>1444.85</v>
      </c>
      <c r="D24" s="103">
        <v>130</v>
      </c>
      <c r="E24" s="103">
        <v>1574.85</v>
      </c>
      <c r="F24" s="103">
        <v>0</v>
      </c>
      <c r="G24" s="103">
        <v>1016.75</v>
      </c>
      <c r="H24" s="90">
        <f>D24/B24*100</f>
        <v>48.872180451127818</v>
      </c>
      <c r="I24" s="90">
        <v>0</v>
      </c>
      <c r="J24" s="90">
        <f>E24/G24*100</f>
        <v>154.89058273911974</v>
      </c>
      <c r="K24" s="52" t="s">
        <v>1118</v>
      </c>
    </row>
    <row r="25" spans="1:11" s="99" customFormat="1" x14ac:dyDescent="0.2">
      <c r="A25" s="52"/>
      <c r="B25" s="45"/>
      <c r="C25" s="45"/>
      <c r="D25" s="45"/>
      <c r="E25" s="45"/>
      <c r="F25" s="45"/>
      <c r="G25" s="45"/>
      <c r="H25" s="90"/>
      <c r="I25" s="90"/>
      <c r="J25" s="90"/>
      <c r="K25" s="52"/>
    </row>
    <row r="26" spans="1:11" s="99" customFormat="1" x14ac:dyDescent="0.2">
      <c r="A26" s="50" t="s">
        <v>1104</v>
      </c>
      <c r="B26" s="45"/>
      <c r="C26" s="45"/>
      <c r="D26" s="45"/>
      <c r="E26" s="45"/>
      <c r="F26" s="45"/>
      <c r="G26" s="45"/>
      <c r="H26" s="46"/>
      <c r="I26" s="46"/>
      <c r="J26" s="46"/>
      <c r="K26" s="50" t="s">
        <v>1133</v>
      </c>
    </row>
    <row r="27" spans="1:11" s="99" customFormat="1" x14ac:dyDescent="0.2">
      <c r="A27" s="51" t="s">
        <v>565</v>
      </c>
      <c r="B27" s="103">
        <v>1.514</v>
      </c>
      <c r="C27" s="103">
        <v>3817.7069999999999</v>
      </c>
      <c r="D27" s="103">
        <v>0.19600000000000001</v>
      </c>
      <c r="E27" s="103">
        <v>3817.9029999999998</v>
      </c>
      <c r="F27" s="103">
        <v>53.651000000000003</v>
      </c>
      <c r="G27" s="103">
        <v>1481.317</v>
      </c>
      <c r="H27" s="90">
        <f>D27/B27*100</f>
        <v>12.945838837516513</v>
      </c>
      <c r="I27" s="90">
        <f>D27/F27*100</f>
        <v>0.36532403869452573</v>
      </c>
      <c r="J27" s="92">
        <f>E27/G27</f>
        <v>2.577370677579478</v>
      </c>
      <c r="K27" s="52" t="s">
        <v>1128</v>
      </c>
    </row>
    <row r="28" spans="1:11" s="99" customFormat="1" x14ac:dyDescent="0.2">
      <c r="A28" s="51" t="s">
        <v>566</v>
      </c>
      <c r="B28" s="103">
        <v>991.58</v>
      </c>
      <c r="C28" s="103">
        <v>6019.6660000000002</v>
      </c>
      <c r="D28" s="103">
        <v>127.86</v>
      </c>
      <c r="E28" s="103">
        <v>6147.5259999999998</v>
      </c>
      <c r="F28" s="103">
        <v>0</v>
      </c>
      <c r="G28" s="103">
        <v>4488.2299999999996</v>
      </c>
      <c r="H28" s="90">
        <f>D28/B28*100</f>
        <v>12.894572298755522</v>
      </c>
      <c r="I28" s="90">
        <v>0</v>
      </c>
      <c r="J28" s="90">
        <f>E28/G28*100</f>
        <v>136.96994138000952</v>
      </c>
      <c r="K28" s="52" t="s">
        <v>1118</v>
      </c>
    </row>
    <row r="29" spans="1:11" s="99" customFormat="1" x14ac:dyDescent="0.2">
      <c r="A29" s="52"/>
      <c r="B29" s="45"/>
      <c r="C29" s="45"/>
      <c r="D29" s="45"/>
      <c r="E29" s="45"/>
      <c r="F29" s="45"/>
      <c r="G29" s="45"/>
      <c r="H29" s="90"/>
      <c r="I29" s="90"/>
      <c r="J29" s="90"/>
      <c r="K29" s="52"/>
    </row>
    <row r="30" spans="1:11" s="99" customFormat="1" x14ac:dyDescent="0.2">
      <c r="A30" s="50" t="s">
        <v>1105</v>
      </c>
      <c r="B30" s="45"/>
      <c r="C30" s="45"/>
      <c r="D30" s="45"/>
      <c r="E30" s="45"/>
      <c r="F30" s="45"/>
      <c r="G30" s="45"/>
      <c r="H30" s="46"/>
      <c r="I30" s="46"/>
      <c r="J30" s="46"/>
      <c r="K30" s="50" t="s">
        <v>1134</v>
      </c>
    </row>
    <row r="31" spans="1:11" s="99" customFormat="1" x14ac:dyDescent="0.2">
      <c r="A31" s="51" t="s">
        <v>565</v>
      </c>
      <c r="B31" s="103">
        <v>785.51400000000001</v>
      </c>
      <c r="C31" s="103">
        <v>6373.8689999999997</v>
      </c>
      <c r="D31" s="103">
        <v>1090.5719999999999</v>
      </c>
      <c r="E31" s="103">
        <v>7464.4409999999998</v>
      </c>
      <c r="F31" s="103">
        <v>334.02699999999999</v>
      </c>
      <c r="G31" s="103">
        <v>4071.223</v>
      </c>
      <c r="H31" s="90">
        <f>D31/B31*100</f>
        <v>138.83546314896995</v>
      </c>
      <c r="I31" s="92">
        <f>D31/F31</f>
        <v>3.2649216979465732</v>
      </c>
      <c r="J31" s="90">
        <f>E31/G31*100</f>
        <v>183.34640475355931</v>
      </c>
      <c r="K31" s="52" t="s">
        <v>1128</v>
      </c>
    </row>
    <row r="32" spans="1:11" s="99" customFormat="1" x14ac:dyDescent="0.2">
      <c r="A32" s="51" t="s">
        <v>566</v>
      </c>
      <c r="B32" s="103">
        <v>8607.9410000000007</v>
      </c>
      <c r="C32" s="103">
        <v>67828.025999999998</v>
      </c>
      <c r="D32" s="103">
        <v>8300.1059999999998</v>
      </c>
      <c r="E32" s="103">
        <v>76128.133000000002</v>
      </c>
      <c r="F32" s="103">
        <v>6766.0860000000002</v>
      </c>
      <c r="G32" s="103">
        <v>78724.460000000006</v>
      </c>
      <c r="H32" s="90">
        <f>D32/B32*100</f>
        <v>96.423825395643377</v>
      </c>
      <c r="I32" s="90">
        <f>D32/F32*100</f>
        <v>122.67219186986389</v>
      </c>
      <c r="J32" s="90">
        <f>E32/G32*100</f>
        <v>96.702007228757097</v>
      </c>
      <c r="K32" s="52" t="s">
        <v>1118</v>
      </c>
    </row>
    <row r="33" spans="1:11" s="99" customFormat="1" x14ac:dyDescent="0.2">
      <c r="A33" s="52"/>
      <c r="B33" s="45"/>
      <c r="C33" s="45"/>
      <c r="D33" s="45"/>
      <c r="E33" s="45"/>
      <c r="F33" s="45"/>
      <c r="G33" s="45"/>
      <c r="H33" s="90"/>
      <c r="I33" s="90"/>
      <c r="J33" s="90"/>
      <c r="K33" s="52"/>
    </row>
    <row r="34" spans="1:11" s="99" customFormat="1" x14ac:dyDescent="0.2">
      <c r="A34" s="50" t="s">
        <v>1106</v>
      </c>
      <c r="B34" s="45"/>
      <c r="C34" s="45"/>
      <c r="D34" s="45"/>
      <c r="E34" s="45"/>
      <c r="F34" s="45"/>
      <c r="G34" s="45"/>
      <c r="H34" s="46"/>
      <c r="I34" s="46"/>
      <c r="J34" s="46"/>
      <c r="K34" s="50" t="s">
        <v>1135</v>
      </c>
    </row>
    <row r="35" spans="1:11" s="99" customFormat="1" x14ac:dyDescent="0.2">
      <c r="A35" s="50" t="s">
        <v>1107</v>
      </c>
      <c r="B35" s="45"/>
      <c r="C35" s="45"/>
      <c r="D35" s="45"/>
      <c r="E35" s="45"/>
      <c r="F35" s="45"/>
      <c r="G35" s="45"/>
      <c r="H35" s="46"/>
      <c r="I35" s="46"/>
      <c r="J35" s="46"/>
      <c r="K35" s="50" t="s">
        <v>1136</v>
      </c>
    </row>
    <row r="36" spans="1:11" s="99" customFormat="1" x14ac:dyDescent="0.2">
      <c r="A36" s="51" t="s">
        <v>565</v>
      </c>
      <c r="B36" s="103">
        <v>223.17400000000001</v>
      </c>
      <c r="C36" s="103">
        <v>103214.713</v>
      </c>
      <c r="D36" s="103">
        <v>394.09500000000003</v>
      </c>
      <c r="E36" s="103">
        <v>103608.808</v>
      </c>
      <c r="F36" s="103">
        <v>214.113</v>
      </c>
      <c r="G36" s="103">
        <v>65865.717000000004</v>
      </c>
      <c r="H36" s="90">
        <f>D36/B36*100</f>
        <v>176.58643031894397</v>
      </c>
      <c r="I36" s="90">
        <f>D36/F36*100</f>
        <v>184.05935183758112</v>
      </c>
      <c r="J36" s="90">
        <f>E36/G36*100</f>
        <v>157.3030898608452</v>
      </c>
      <c r="K36" s="52" t="s">
        <v>1128</v>
      </c>
    </row>
    <row r="37" spans="1:11" s="99" customFormat="1" x14ac:dyDescent="0.2">
      <c r="A37" s="51" t="s">
        <v>566</v>
      </c>
      <c r="B37" s="103">
        <v>132.45099999999999</v>
      </c>
      <c r="C37" s="103">
        <v>5765.9440000000004</v>
      </c>
      <c r="D37" s="103">
        <v>68.992000000000004</v>
      </c>
      <c r="E37" s="103">
        <v>5834.9359999999997</v>
      </c>
      <c r="F37" s="103">
        <v>1249.9079999999999</v>
      </c>
      <c r="G37" s="103">
        <v>19169.495999999999</v>
      </c>
      <c r="H37" s="90">
        <f>D37/B37*100</f>
        <v>52.08869695208039</v>
      </c>
      <c r="I37" s="90">
        <f>D37/F37*100</f>
        <v>5.5197662547963535</v>
      </c>
      <c r="J37" s="90">
        <f>E37/G37*100</f>
        <v>30.438651073559786</v>
      </c>
      <c r="K37" s="52" t="s">
        <v>1118</v>
      </c>
    </row>
    <row r="38" spans="1:11" s="99" customFormat="1" x14ac:dyDescent="0.2">
      <c r="A38" s="52"/>
      <c r="B38" s="45"/>
      <c r="C38" s="45"/>
      <c r="D38" s="45"/>
      <c r="E38" s="45"/>
      <c r="F38" s="45"/>
      <c r="G38" s="45"/>
      <c r="H38" s="90"/>
      <c r="I38" s="90"/>
      <c r="J38" s="90"/>
      <c r="K38" s="52"/>
    </row>
    <row r="39" spans="1:11" s="99" customFormat="1" x14ac:dyDescent="0.2">
      <c r="A39" s="50" t="s">
        <v>1194</v>
      </c>
      <c r="K39" s="50" t="s">
        <v>1195</v>
      </c>
    </row>
    <row r="40" spans="1:11" s="99" customFormat="1" x14ac:dyDescent="0.2">
      <c r="A40" s="91" t="s">
        <v>1161</v>
      </c>
      <c r="B40" s="103">
        <v>26.289000000000001</v>
      </c>
      <c r="C40" s="103">
        <v>90874.266000000003</v>
      </c>
      <c r="D40" s="103">
        <v>178.55600000000001</v>
      </c>
      <c r="E40" s="103">
        <v>91052.822</v>
      </c>
      <c r="F40" s="103">
        <v>166.16900000000001</v>
      </c>
      <c r="G40" s="103">
        <v>59608.781999999999</v>
      </c>
      <c r="H40" s="92">
        <f>D40/B40</f>
        <v>6.7920422990604434</v>
      </c>
      <c r="I40" s="90">
        <f>D40/F40*100</f>
        <v>107.45445901461765</v>
      </c>
      <c r="J40" s="90">
        <f>E40/G40*100</f>
        <v>152.75068361571286</v>
      </c>
      <c r="K40" s="88" t="s">
        <v>1161</v>
      </c>
    </row>
    <row r="41" spans="1:11" s="99" customFormat="1" x14ac:dyDescent="0.2">
      <c r="A41" s="91" t="s">
        <v>1162</v>
      </c>
      <c r="B41" s="103">
        <v>132.45099999999999</v>
      </c>
      <c r="C41" s="103">
        <v>5626.0219999999999</v>
      </c>
      <c r="D41" s="103">
        <v>53.045000000000002</v>
      </c>
      <c r="E41" s="103">
        <v>5679.067</v>
      </c>
      <c r="F41" s="103">
        <v>1245.7</v>
      </c>
      <c r="G41" s="103">
        <v>18179.059000000001</v>
      </c>
      <c r="H41" s="90">
        <f>D41/B41*100</f>
        <v>40.048772753697598</v>
      </c>
      <c r="I41" s="90">
        <f>D41/F41*100</f>
        <v>4.2582483744079633</v>
      </c>
      <c r="J41" s="90">
        <f>E41/G41*100</f>
        <v>31.239609266904296</v>
      </c>
      <c r="K41" s="88" t="s">
        <v>1162</v>
      </c>
    </row>
    <row r="42" spans="1:11" s="99" customFormat="1" x14ac:dyDescent="0.2">
      <c r="A42" s="52"/>
      <c r="B42" s="45"/>
      <c r="C42" s="45"/>
      <c r="D42" s="45"/>
      <c r="E42" s="45"/>
      <c r="F42" s="45"/>
      <c r="G42" s="45"/>
      <c r="H42" s="90"/>
      <c r="I42" s="90"/>
      <c r="J42" s="90"/>
      <c r="K42" s="52"/>
    </row>
    <row r="43" spans="1:11" s="99" customFormat="1" x14ac:dyDescent="0.2">
      <c r="A43" s="50" t="s">
        <v>1108</v>
      </c>
      <c r="B43" s="45"/>
      <c r="C43" s="45"/>
      <c r="D43" s="45"/>
      <c r="E43" s="45"/>
      <c r="F43" s="45"/>
      <c r="G43" s="45"/>
      <c r="H43" s="46"/>
      <c r="I43" s="46"/>
      <c r="J43" s="46"/>
      <c r="K43" s="50" t="s">
        <v>1137</v>
      </c>
    </row>
    <row r="44" spans="1:11" s="99" customFormat="1" x14ac:dyDescent="0.2">
      <c r="A44" s="51" t="s">
        <v>565</v>
      </c>
      <c r="B44" s="103">
        <v>7334.2820000000002</v>
      </c>
      <c r="C44" s="103">
        <v>57360.014000000003</v>
      </c>
      <c r="D44" s="103">
        <v>3233.7779999999998</v>
      </c>
      <c r="E44" s="103">
        <v>60593.792000000001</v>
      </c>
      <c r="F44" s="103">
        <v>5861.5929999999998</v>
      </c>
      <c r="G44" s="103">
        <v>35598.696000000004</v>
      </c>
      <c r="H44" s="90">
        <f>D44/B44*100</f>
        <v>44.091268920393297</v>
      </c>
      <c r="I44" s="90">
        <f>D44/F44*100</f>
        <v>55.168927627694373</v>
      </c>
      <c r="J44" s="90">
        <f>E44/G44*100</f>
        <v>170.21351568608017</v>
      </c>
      <c r="K44" s="52" t="s">
        <v>1128</v>
      </c>
    </row>
    <row r="45" spans="1:11" s="99" customFormat="1" x14ac:dyDescent="0.2">
      <c r="A45" s="91" t="s">
        <v>1162</v>
      </c>
      <c r="B45" s="103">
        <v>6590.3289999999997</v>
      </c>
      <c r="C45" s="103">
        <v>16317.645</v>
      </c>
      <c r="D45" s="103">
        <v>1079.1420000000001</v>
      </c>
      <c r="E45" s="103">
        <v>17396.787</v>
      </c>
      <c r="F45" s="103">
        <v>10250.561</v>
      </c>
      <c r="G45" s="103">
        <v>77524.616999999998</v>
      </c>
      <c r="H45" s="90">
        <f>D45/B45*100</f>
        <v>16.37463015882819</v>
      </c>
      <c r="I45" s="90">
        <f>D45/F45*100</f>
        <v>10.527638438520585</v>
      </c>
      <c r="J45" s="90">
        <f>E45/G45*100</f>
        <v>22.440339176393483</v>
      </c>
      <c r="K45" s="88" t="s">
        <v>1162</v>
      </c>
    </row>
    <row r="46" spans="1:11" s="99" customFormat="1" x14ac:dyDescent="0.2">
      <c r="A46" s="91"/>
      <c r="B46" s="45"/>
      <c r="C46" s="45"/>
      <c r="D46" s="45"/>
      <c r="E46" s="45"/>
      <c r="F46" s="45"/>
      <c r="G46" s="45"/>
      <c r="H46" s="90"/>
      <c r="I46" s="90"/>
      <c r="J46" s="90"/>
      <c r="K46" s="52"/>
    </row>
    <row r="47" spans="1:11" s="99" customFormat="1" x14ac:dyDescent="0.2">
      <c r="A47" s="50" t="s">
        <v>1109</v>
      </c>
      <c r="B47" s="45"/>
      <c r="C47" s="45"/>
      <c r="D47" s="45"/>
      <c r="E47" s="45"/>
      <c r="F47" s="45"/>
      <c r="G47" s="45"/>
      <c r="H47" s="46"/>
      <c r="I47" s="46"/>
      <c r="J47" s="46"/>
      <c r="K47" s="50" t="s">
        <v>1138</v>
      </c>
    </row>
    <row r="48" spans="1:11" s="99" customFormat="1" x14ac:dyDescent="0.2">
      <c r="A48" s="51" t="s">
        <v>565</v>
      </c>
      <c r="B48" s="103">
        <v>603.75699999999995</v>
      </c>
      <c r="C48" s="103">
        <v>27508.539000000001</v>
      </c>
      <c r="D48" s="103">
        <v>360.94799999999998</v>
      </c>
      <c r="E48" s="103">
        <v>27869.487000000001</v>
      </c>
      <c r="F48" s="103">
        <v>190.32900000000001</v>
      </c>
      <c r="G48" s="103">
        <v>9870.4</v>
      </c>
      <c r="H48" s="90">
        <f>D48/B48*100</f>
        <v>59.783654682264554</v>
      </c>
      <c r="I48" s="90">
        <f>D48/F48*100</f>
        <v>189.64424759232693</v>
      </c>
      <c r="J48" s="92">
        <f>E48/G48</f>
        <v>2.823541801750689</v>
      </c>
      <c r="K48" s="52" t="s">
        <v>1128</v>
      </c>
    </row>
    <row r="49" spans="1:11" s="99" customFormat="1" x14ac:dyDescent="0.2">
      <c r="A49" s="51" t="s">
        <v>566</v>
      </c>
      <c r="B49" s="103">
        <v>0</v>
      </c>
      <c r="C49" s="103">
        <v>565.28800000000001</v>
      </c>
      <c r="D49" s="103">
        <v>64.947999999999993</v>
      </c>
      <c r="E49" s="103">
        <v>630.23599999999999</v>
      </c>
      <c r="F49" s="103">
        <v>314.88799999999998</v>
      </c>
      <c r="G49" s="103">
        <v>1232.691</v>
      </c>
      <c r="H49" s="90">
        <v>0</v>
      </c>
      <c r="I49" s="90">
        <f>D49/F49*100</f>
        <v>20.625746297096111</v>
      </c>
      <c r="J49" s="90">
        <f>E49/G49*100</f>
        <v>51.126843629100883</v>
      </c>
      <c r="K49" s="52" t="s">
        <v>1118</v>
      </c>
    </row>
    <row r="50" spans="1:11" s="99" customFormat="1" x14ac:dyDescent="0.2">
      <c r="A50" s="52"/>
      <c r="B50" s="45"/>
      <c r="C50" s="45"/>
      <c r="D50" s="45"/>
      <c r="E50" s="45"/>
      <c r="F50" s="45"/>
      <c r="G50" s="45"/>
      <c r="H50" s="92"/>
      <c r="I50" s="90"/>
      <c r="J50" s="90"/>
      <c r="K50" s="52"/>
    </row>
    <row r="51" spans="1:11" s="99" customFormat="1" x14ac:dyDescent="0.2">
      <c r="A51" s="50" t="s">
        <v>1110</v>
      </c>
      <c r="B51" s="45"/>
      <c r="C51" s="45"/>
      <c r="D51" s="45"/>
      <c r="E51" s="45"/>
      <c r="F51" s="45"/>
      <c r="G51" s="45"/>
      <c r="H51" s="46"/>
      <c r="I51" s="46"/>
      <c r="J51" s="46"/>
      <c r="K51" s="50" t="s">
        <v>1139</v>
      </c>
    </row>
    <row r="52" spans="1:11" s="99" customFormat="1" x14ac:dyDescent="0.2">
      <c r="A52" s="51" t="s">
        <v>565</v>
      </c>
      <c r="B52" s="103">
        <v>172.12299999999999</v>
      </c>
      <c r="C52" s="103">
        <v>7819.1639999999998</v>
      </c>
      <c r="D52" s="103">
        <v>55.514000000000003</v>
      </c>
      <c r="E52" s="103">
        <v>7874.6779999999999</v>
      </c>
      <c r="F52" s="103">
        <v>41.851999999999997</v>
      </c>
      <c r="G52" s="103">
        <v>4886.2030000000004</v>
      </c>
      <c r="H52" s="90">
        <f>D52/B52*100</f>
        <v>32.252517095332998</v>
      </c>
      <c r="I52" s="90">
        <f>D52/F52*100</f>
        <v>132.64360126158849</v>
      </c>
      <c r="J52" s="90">
        <f>E52/G52*100</f>
        <v>161.16149902081432</v>
      </c>
      <c r="K52" s="52" t="s">
        <v>1128</v>
      </c>
    </row>
    <row r="53" spans="1:11" s="99" customFormat="1" x14ac:dyDescent="0.2">
      <c r="A53" s="51" t="s">
        <v>566</v>
      </c>
      <c r="B53" s="103">
        <v>0</v>
      </c>
      <c r="C53" s="103">
        <v>2993.7460000000001</v>
      </c>
      <c r="D53" s="103">
        <v>160</v>
      </c>
      <c r="E53" s="103">
        <v>3153.7460000000001</v>
      </c>
      <c r="F53" s="103">
        <v>182</v>
      </c>
      <c r="G53" s="103">
        <v>5461.2</v>
      </c>
      <c r="H53" s="90">
        <v>0</v>
      </c>
      <c r="I53" s="90">
        <f>D53/F53*100</f>
        <v>87.912087912087912</v>
      </c>
      <c r="J53" s="90">
        <f>E53/G53*100</f>
        <v>57.748223833589698</v>
      </c>
      <c r="K53" s="52" t="s">
        <v>1118</v>
      </c>
    </row>
    <row r="54" spans="1:11" s="99" customFormat="1" x14ac:dyDescent="0.2">
      <c r="A54" s="52"/>
      <c r="B54" s="45"/>
      <c r="C54" s="45"/>
      <c r="D54" s="45"/>
      <c r="E54" s="45"/>
      <c r="F54" s="45"/>
      <c r="G54" s="45"/>
      <c r="H54" s="90"/>
      <c r="I54" s="90"/>
      <c r="J54" s="90"/>
      <c r="K54" s="52"/>
    </row>
    <row r="55" spans="1:11" s="99" customFormat="1" x14ac:dyDescent="0.2">
      <c r="A55" s="50" t="s">
        <v>1111</v>
      </c>
      <c r="B55" s="45"/>
      <c r="C55" s="45"/>
      <c r="D55" s="45"/>
      <c r="E55" s="45"/>
      <c r="F55" s="45"/>
      <c r="G55" s="45"/>
      <c r="H55" s="46"/>
      <c r="I55" s="46"/>
      <c r="J55" s="46"/>
      <c r="K55" s="50" t="s">
        <v>1140</v>
      </c>
    </row>
    <row r="56" spans="1:11" s="99" customFormat="1" x14ac:dyDescent="0.2">
      <c r="A56" s="51" t="s">
        <v>565</v>
      </c>
      <c r="B56" s="103">
        <v>10.672000000000001</v>
      </c>
      <c r="C56" s="103">
        <v>2234.393</v>
      </c>
      <c r="D56" s="103">
        <v>3.141</v>
      </c>
      <c r="E56" s="103">
        <v>2237.5340000000001</v>
      </c>
      <c r="F56" s="103">
        <v>9</v>
      </c>
      <c r="G56" s="103">
        <v>2361.5050000000001</v>
      </c>
      <c r="H56" s="90">
        <f>D56/B56*100</f>
        <v>29.432158920539731</v>
      </c>
      <c r="I56" s="90">
        <f>D56/F56*100</f>
        <v>34.9</v>
      </c>
      <c r="J56" s="90">
        <f>E56/G56*100</f>
        <v>94.750339296338552</v>
      </c>
      <c r="K56" s="52" t="s">
        <v>1128</v>
      </c>
    </row>
    <row r="57" spans="1:11" s="99" customFormat="1" x14ac:dyDescent="0.2">
      <c r="A57" s="51" t="s">
        <v>566</v>
      </c>
      <c r="B57" s="103">
        <v>0</v>
      </c>
      <c r="C57" s="103">
        <v>33.021999999999998</v>
      </c>
      <c r="D57" s="103">
        <v>12.798999999999999</v>
      </c>
      <c r="E57" s="103">
        <v>45.820999999999998</v>
      </c>
      <c r="F57" s="103">
        <v>12.627000000000001</v>
      </c>
      <c r="G57" s="103">
        <v>485.41699999999997</v>
      </c>
      <c r="H57" s="90">
        <v>0</v>
      </c>
      <c r="I57" s="90">
        <f>D57/F57*100</f>
        <v>101.36216044982973</v>
      </c>
      <c r="J57" s="90">
        <f>E57/G57*100</f>
        <v>9.4395128312358239</v>
      </c>
      <c r="K57" s="52" t="s">
        <v>1118</v>
      </c>
    </row>
    <row r="58" spans="1:11" s="99" customFormat="1" x14ac:dyDescent="0.2">
      <c r="A58" s="52"/>
      <c r="B58" s="45"/>
      <c r="C58" s="45"/>
      <c r="D58" s="45"/>
      <c r="E58" s="45"/>
      <c r="F58" s="45"/>
      <c r="G58" s="45"/>
      <c r="H58" s="90"/>
      <c r="I58" s="90"/>
      <c r="J58" s="90"/>
      <c r="K58" s="52"/>
    </row>
    <row r="59" spans="1:11" s="99" customFormat="1" x14ac:dyDescent="0.2">
      <c r="A59" s="50" t="s">
        <v>1112</v>
      </c>
      <c r="B59" s="45"/>
      <c r="C59" s="45"/>
      <c r="D59" s="45"/>
      <c r="E59" s="45"/>
      <c r="F59" s="45"/>
      <c r="G59" s="45"/>
      <c r="H59" s="46"/>
      <c r="I59" s="46"/>
      <c r="J59" s="46"/>
      <c r="K59" s="50" t="s">
        <v>1141</v>
      </c>
    </row>
    <row r="60" spans="1:11" s="99" customFormat="1" x14ac:dyDescent="0.2">
      <c r="A60" s="51" t="s">
        <v>565</v>
      </c>
      <c r="B60" s="103">
        <v>260.10899999999998</v>
      </c>
      <c r="C60" s="103">
        <v>51292.622000000003</v>
      </c>
      <c r="D60" s="103">
        <v>1015.804</v>
      </c>
      <c r="E60" s="103">
        <v>52308.427000000003</v>
      </c>
      <c r="F60" s="103">
        <v>419.27300000000002</v>
      </c>
      <c r="G60" s="103">
        <v>38837.857000000004</v>
      </c>
      <c r="H60" s="92">
        <f>D60/B60</f>
        <v>3.9053012390959179</v>
      </c>
      <c r="I60" s="92">
        <f>D60/F60</f>
        <v>2.4227746599470987</v>
      </c>
      <c r="J60" s="90">
        <f>E60/G60*100</f>
        <v>134.68412276197421</v>
      </c>
      <c r="K60" s="52" t="s">
        <v>1128</v>
      </c>
    </row>
    <row r="61" spans="1:11" s="99" customFormat="1" x14ac:dyDescent="0.2">
      <c r="A61" s="51" t="s">
        <v>566</v>
      </c>
      <c r="B61" s="103">
        <v>671.44799999999998</v>
      </c>
      <c r="C61" s="103">
        <v>11139.269</v>
      </c>
      <c r="D61" s="103">
        <v>889.91600000000005</v>
      </c>
      <c r="E61" s="103">
        <v>12029.184999999999</v>
      </c>
      <c r="F61" s="103">
        <v>366.62599999999998</v>
      </c>
      <c r="G61" s="103">
        <v>17829.79</v>
      </c>
      <c r="H61" s="90">
        <f>D61/B61*100</f>
        <v>132.53684574233597</v>
      </c>
      <c r="I61" s="92">
        <f>D61/F61</f>
        <v>2.4273128474248966</v>
      </c>
      <c r="J61" s="90">
        <f>E61/G61*100</f>
        <v>67.466778913268172</v>
      </c>
      <c r="K61" s="52" t="s">
        <v>1118</v>
      </c>
    </row>
    <row r="62" spans="1:11" s="99" customFormat="1" x14ac:dyDescent="0.2">
      <c r="A62" s="52"/>
      <c r="B62" s="45"/>
      <c r="C62" s="45"/>
      <c r="D62" s="45"/>
      <c r="E62" s="45"/>
      <c r="F62" s="45"/>
      <c r="G62" s="45"/>
      <c r="H62" s="90"/>
      <c r="I62" s="92"/>
      <c r="J62" s="90"/>
      <c r="K62" s="52"/>
    </row>
    <row r="63" spans="1:11" s="99" customFormat="1" x14ac:dyDescent="0.2">
      <c r="A63" s="50" t="s">
        <v>1113</v>
      </c>
      <c r="B63" s="45"/>
      <c r="C63" s="45"/>
      <c r="D63" s="45"/>
      <c r="E63" s="45"/>
      <c r="F63" s="45"/>
      <c r="G63" s="45"/>
      <c r="H63" s="46"/>
      <c r="I63" s="46"/>
      <c r="J63" s="46"/>
      <c r="K63" s="50" t="s">
        <v>1142</v>
      </c>
    </row>
    <row r="64" spans="1:11" s="99" customFormat="1" x14ac:dyDescent="0.2">
      <c r="A64" s="51" t="s">
        <v>565</v>
      </c>
      <c r="B64" s="103">
        <v>5934.1620000000003</v>
      </c>
      <c r="C64" s="103">
        <v>38413.764999999999</v>
      </c>
      <c r="D64" s="103">
        <v>1653.231</v>
      </c>
      <c r="E64" s="103">
        <v>40066.997000000003</v>
      </c>
      <c r="F64" s="103">
        <v>283.596</v>
      </c>
      <c r="G64" s="103">
        <v>41940.186999999998</v>
      </c>
      <c r="H64" s="90">
        <f>D64/B64*100</f>
        <v>27.859552873682919</v>
      </c>
      <c r="I64" s="92">
        <f>D64/F64</f>
        <v>5.8295286252274359</v>
      </c>
      <c r="J64" s="90">
        <f>E64/G64*100</f>
        <v>95.533663214234139</v>
      </c>
      <c r="K64" s="52" t="s">
        <v>1128</v>
      </c>
    </row>
    <row r="65" spans="1:11" s="99" customFormat="1" x14ac:dyDescent="0.2">
      <c r="A65" s="51" t="s">
        <v>566</v>
      </c>
      <c r="B65" s="103">
        <v>193.339</v>
      </c>
      <c r="C65" s="103">
        <v>2524.471</v>
      </c>
      <c r="D65" s="103">
        <v>260.24799999999999</v>
      </c>
      <c r="E65" s="103">
        <v>2784.7190000000001</v>
      </c>
      <c r="F65" s="103">
        <v>1629.492</v>
      </c>
      <c r="G65" s="103">
        <v>6524.9549999999999</v>
      </c>
      <c r="H65" s="90">
        <f>D65/B65*100</f>
        <v>134.60708910256079</v>
      </c>
      <c r="I65" s="90">
        <f>D65/F65*100</f>
        <v>15.971112469407645</v>
      </c>
      <c r="J65" s="90">
        <f>E65/G65*100</f>
        <v>42.677980154652403</v>
      </c>
      <c r="K65" s="52" t="s">
        <v>1118</v>
      </c>
    </row>
    <row r="66" spans="1:11" s="99" customFormat="1" x14ac:dyDescent="0.2">
      <c r="A66" s="52"/>
      <c r="B66" s="45"/>
      <c r="C66" s="45"/>
      <c r="D66" s="45"/>
      <c r="E66" s="45"/>
      <c r="F66" s="45"/>
      <c r="G66" s="45"/>
      <c r="H66" s="90"/>
      <c r="I66" s="90"/>
      <c r="J66" s="90"/>
      <c r="K66" s="52"/>
    </row>
    <row r="67" spans="1:11" s="99" customFormat="1" x14ac:dyDescent="0.2">
      <c r="A67" s="50" t="s">
        <v>1114</v>
      </c>
      <c r="B67" s="45"/>
      <c r="C67" s="45"/>
      <c r="D67" s="45"/>
      <c r="E67" s="45"/>
      <c r="F67" s="45"/>
      <c r="G67" s="45"/>
      <c r="H67" s="46"/>
      <c r="I67" s="46"/>
      <c r="J67" s="46"/>
      <c r="K67" s="50" t="s">
        <v>1143</v>
      </c>
    </row>
    <row r="68" spans="1:11" s="99" customFormat="1" x14ac:dyDescent="0.2">
      <c r="A68" s="51" t="s">
        <v>565</v>
      </c>
      <c r="B68" s="103">
        <v>164.364</v>
      </c>
      <c r="C68" s="103">
        <v>3688.4960000000001</v>
      </c>
      <c r="D68" s="103">
        <v>358.50900000000001</v>
      </c>
      <c r="E68" s="103">
        <v>4047.0039999999999</v>
      </c>
      <c r="F68" s="103">
        <v>56.061</v>
      </c>
      <c r="G68" s="103">
        <v>2282.1129999999998</v>
      </c>
      <c r="H68" s="92">
        <f>D68/B68</f>
        <v>2.1811893115280721</v>
      </c>
      <c r="I68" s="92">
        <f>D68/F68</f>
        <v>6.3949804677048219</v>
      </c>
      <c r="J68" s="90">
        <f>E68/G68*100</f>
        <v>177.33582868157714</v>
      </c>
      <c r="K68" s="52" t="s">
        <v>1128</v>
      </c>
    </row>
    <row r="69" spans="1:11" s="99" customFormat="1" x14ac:dyDescent="0.2">
      <c r="A69" s="51" t="s">
        <v>566</v>
      </c>
      <c r="B69" s="103">
        <v>0</v>
      </c>
      <c r="C69" s="103">
        <v>403.202</v>
      </c>
      <c r="D69" s="103">
        <v>51</v>
      </c>
      <c r="E69" s="103">
        <v>454.202</v>
      </c>
      <c r="F69" s="103">
        <v>34</v>
      </c>
      <c r="G69" s="103">
        <v>410.48500000000001</v>
      </c>
      <c r="H69" s="90">
        <v>0</v>
      </c>
      <c r="I69" s="90">
        <f>D69/F69*100</f>
        <v>150</v>
      </c>
      <c r="J69" s="90">
        <f>E69/G69*100</f>
        <v>110.65008465595577</v>
      </c>
      <c r="K69" s="52" t="s">
        <v>1118</v>
      </c>
    </row>
    <row r="70" spans="1:11" s="99" customFormat="1" x14ac:dyDescent="0.2">
      <c r="A70" s="52"/>
      <c r="B70" s="45"/>
      <c r="C70" s="45"/>
      <c r="D70" s="45"/>
      <c r="E70" s="45"/>
      <c r="F70" s="45"/>
      <c r="G70" s="45"/>
      <c r="H70" s="90"/>
      <c r="I70" s="90"/>
      <c r="J70" s="90"/>
      <c r="K70" s="52"/>
    </row>
    <row r="71" spans="1:11" ht="21.75" customHeight="1" x14ac:dyDescent="0.2">
      <c r="A71" s="50" t="s">
        <v>1115</v>
      </c>
      <c r="B71" s="45"/>
      <c r="C71" s="45"/>
      <c r="D71" s="45"/>
      <c r="E71" s="45"/>
      <c r="F71" s="45"/>
      <c r="G71" s="45"/>
      <c r="H71" s="46"/>
      <c r="I71" s="46"/>
      <c r="J71" s="46"/>
      <c r="K71" s="50" t="s">
        <v>1144</v>
      </c>
    </row>
    <row r="72" spans="1:11" x14ac:dyDescent="0.2">
      <c r="A72" s="51" t="s">
        <v>565</v>
      </c>
      <c r="B72" s="103">
        <v>349.91399999999999</v>
      </c>
      <c r="C72" s="103">
        <v>194813.848</v>
      </c>
      <c r="D72" s="103">
        <v>561.01400000000001</v>
      </c>
      <c r="E72" s="103">
        <v>195374.86199999999</v>
      </c>
      <c r="F72" s="103">
        <v>1736.857</v>
      </c>
      <c r="G72" s="103">
        <v>221158.67</v>
      </c>
      <c r="H72" s="90">
        <f>D72/B72*100</f>
        <v>160.32910943831914</v>
      </c>
      <c r="I72" s="90">
        <f>D72/F72*100</f>
        <v>32.300529059099283</v>
      </c>
      <c r="J72" s="90">
        <f>E72/G72*100</f>
        <v>88.341488940949048</v>
      </c>
      <c r="K72" s="52" t="s">
        <v>1128</v>
      </c>
    </row>
    <row r="73" spans="1:11" x14ac:dyDescent="0.2">
      <c r="A73" s="51" t="s">
        <v>566</v>
      </c>
      <c r="B73" s="103">
        <v>3241.7020000000002</v>
      </c>
      <c r="C73" s="103">
        <v>34074.093000000001</v>
      </c>
      <c r="D73" s="103">
        <v>9037.0609999999997</v>
      </c>
      <c r="E73" s="103">
        <v>43111.154000000002</v>
      </c>
      <c r="F73" s="103">
        <v>13127.397999999999</v>
      </c>
      <c r="G73" s="103">
        <v>111266.997</v>
      </c>
      <c r="H73" s="92">
        <f>D73/B73</f>
        <v>2.7877519278453105</v>
      </c>
      <c r="I73" s="90">
        <f>D73/F73*100</f>
        <v>68.841220476441706</v>
      </c>
      <c r="J73" s="90">
        <f>E73/G73*100</f>
        <v>38.745679457853974</v>
      </c>
      <c r="K73" s="52" t="s">
        <v>1118</v>
      </c>
    </row>
    <row r="74" spans="1:11" x14ac:dyDescent="0.2">
      <c r="A74" s="52"/>
      <c r="B74" s="45"/>
      <c r="C74" s="45"/>
      <c r="D74" s="45"/>
      <c r="E74" s="45"/>
      <c r="F74" s="45"/>
      <c r="G74" s="45"/>
      <c r="H74" s="90"/>
      <c r="I74" s="90"/>
      <c r="J74" s="90"/>
      <c r="K74" s="52"/>
    </row>
    <row r="75" spans="1:11" x14ac:dyDescent="0.2">
      <c r="A75" s="50" t="s">
        <v>1116</v>
      </c>
      <c r="B75" s="45"/>
      <c r="C75" s="45"/>
      <c r="D75" s="45"/>
      <c r="E75" s="45"/>
      <c r="F75" s="45"/>
      <c r="G75" s="45"/>
      <c r="H75" s="46"/>
      <c r="I75" s="46"/>
      <c r="J75" s="46"/>
      <c r="K75" s="50" t="s">
        <v>1145</v>
      </c>
    </row>
    <row r="76" spans="1:11" x14ac:dyDescent="0.2">
      <c r="A76" s="51" t="s">
        <v>565</v>
      </c>
      <c r="B76" s="103">
        <v>124.497</v>
      </c>
      <c r="C76" s="103">
        <v>9193.1110000000008</v>
      </c>
      <c r="D76" s="103">
        <v>18.963000000000001</v>
      </c>
      <c r="E76" s="103">
        <v>9212.0740000000005</v>
      </c>
      <c r="F76" s="103">
        <v>289.024</v>
      </c>
      <c r="G76" s="103">
        <v>9160.2289999999994</v>
      </c>
      <c r="H76" s="90">
        <f>D76/B76*100</f>
        <v>15.231692329935662</v>
      </c>
      <c r="I76" s="90">
        <f>D76/F76*100</f>
        <v>6.5610468334809573</v>
      </c>
      <c r="J76" s="90">
        <f>E76/G76*100</f>
        <v>100.56597930029916</v>
      </c>
      <c r="K76" s="52" t="s">
        <v>1128</v>
      </c>
    </row>
    <row r="77" spans="1:11" x14ac:dyDescent="0.2">
      <c r="A77" s="51" t="s">
        <v>566</v>
      </c>
      <c r="B77" s="103">
        <v>0</v>
      </c>
      <c r="C77" s="103">
        <v>892.91399999999999</v>
      </c>
      <c r="D77" s="103">
        <v>0</v>
      </c>
      <c r="E77" s="103">
        <v>892.91399999999999</v>
      </c>
      <c r="F77" s="103">
        <v>0</v>
      </c>
      <c r="G77" s="103">
        <v>635.00599999999997</v>
      </c>
      <c r="H77" s="90">
        <v>0</v>
      </c>
      <c r="I77" s="90">
        <v>0</v>
      </c>
      <c r="J77" s="90">
        <f>E77/G77*100</f>
        <v>140.61504930662073</v>
      </c>
      <c r="K77" s="52" t="s">
        <v>1118</v>
      </c>
    </row>
    <row r="78" spans="1:11" x14ac:dyDescent="0.2">
      <c r="A78" s="52"/>
      <c r="B78" s="45"/>
      <c r="C78" s="45"/>
      <c r="D78" s="45"/>
      <c r="E78" s="45"/>
      <c r="F78" s="45"/>
      <c r="G78" s="45"/>
      <c r="H78" s="90"/>
      <c r="I78" s="90"/>
      <c r="J78" s="90"/>
      <c r="K78" s="52"/>
    </row>
    <row r="79" spans="1:11" x14ac:dyDescent="0.2">
      <c r="A79" s="50" t="s">
        <v>1117</v>
      </c>
      <c r="B79" s="45"/>
      <c r="C79" s="45"/>
      <c r="D79" s="45"/>
      <c r="E79" s="45"/>
      <c r="F79" s="45"/>
      <c r="G79" s="45"/>
      <c r="H79" s="46"/>
      <c r="I79" s="46"/>
      <c r="J79" s="46"/>
      <c r="K79" s="50" t="s">
        <v>1146</v>
      </c>
    </row>
    <row r="80" spans="1:11" x14ac:dyDescent="0.2">
      <c r="A80" s="51" t="s">
        <v>565</v>
      </c>
      <c r="B80" s="103">
        <v>2161.402</v>
      </c>
      <c r="C80" s="103">
        <v>45075.87</v>
      </c>
      <c r="D80" s="103">
        <v>419.94299999999998</v>
      </c>
      <c r="E80" s="103">
        <v>45495.813000000002</v>
      </c>
      <c r="F80" s="103">
        <v>3172.7469999999998</v>
      </c>
      <c r="G80" s="103">
        <v>86066.134000000005</v>
      </c>
      <c r="H80" s="90">
        <f>D80/B80*100</f>
        <v>19.429194569080625</v>
      </c>
      <c r="I80" s="90">
        <f>D80/F80*100</f>
        <v>13.235943489978874</v>
      </c>
      <c r="J80" s="90">
        <f>E80/G80*100</f>
        <v>52.861457678580059</v>
      </c>
      <c r="K80" s="52" t="s">
        <v>1128</v>
      </c>
    </row>
    <row r="81" spans="1:11" x14ac:dyDescent="0.2">
      <c r="A81" s="51" t="s">
        <v>1118</v>
      </c>
      <c r="B81" s="103">
        <v>5917.0349999999999</v>
      </c>
      <c r="C81" s="103">
        <v>14580.893</v>
      </c>
      <c r="D81" s="103">
        <v>61653.798000000003</v>
      </c>
      <c r="E81" s="103">
        <v>76234.691999999995</v>
      </c>
      <c r="F81" s="103">
        <v>36041.161999999997</v>
      </c>
      <c r="G81" s="103">
        <v>109418.45699999999</v>
      </c>
      <c r="H81" s="92">
        <f>D81/B81</f>
        <v>10.419711561618277</v>
      </c>
      <c r="I81" s="90">
        <f>D81/F81*100</f>
        <v>171.06495622976865</v>
      </c>
      <c r="J81" s="90">
        <f>E81/G81*100</f>
        <v>69.672607428562074</v>
      </c>
      <c r="K81" s="52" t="s">
        <v>1118</v>
      </c>
    </row>
    <row r="82" spans="1:11" x14ac:dyDescent="0.2">
      <c r="A82" s="52"/>
      <c r="B82" s="45"/>
      <c r="C82" s="45"/>
      <c r="D82" s="45"/>
      <c r="E82" s="45"/>
      <c r="F82" s="45"/>
      <c r="G82" s="45"/>
      <c r="H82" s="90"/>
      <c r="I82" s="90"/>
      <c r="J82" s="90"/>
      <c r="K82" s="52"/>
    </row>
    <row r="83" spans="1:11" x14ac:dyDescent="0.2">
      <c r="A83" s="50" t="s">
        <v>1119</v>
      </c>
      <c r="B83" s="45"/>
      <c r="C83" s="45"/>
      <c r="D83" s="45"/>
      <c r="E83" s="45"/>
      <c r="F83" s="45"/>
      <c r="G83" s="45"/>
      <c r="H83" s="46"/>
      <c r="I83" s="46"/>
      <c r="J83" s="46"/>
      <c r="K83" s="50" t="s">
        <v>1147</v>
      </c>
    </row>
    <row r="84" spans="1:11" x14ac:dyDescent="0.2">
      <c r="A84" s="51" t="s">
        <v>565</v>
      </c>
      <c r="B84" s="103">
        <v>213.91499999999999</v>
      </c>
      <c r="C84" s="103">
        <v>1909.6890000000001</v>
      </c>
      <c r="D84" s="103">
        <v>213.93</v>
      </c>
      <c r="E84" s="103">
        <v>2123.6190000000001</v>
      </c>
      <c r="F84" s="103">
        <v>154.02000000000001</v>
      </c>
      <c r="G84" s="103">
        <v>2128.0859999999998</v>
      </c>
      <c r="H84" s="90">
        <f>D84/B84*100</f>
        <v>100.00701213098662</v>
      </c>
      <c r="I84" s="90">
        <f>D84/F84*100</f>
        <v>138.89754577327619</v>
      </c>
      <c r="J84" s="90">
        <f>E84/G84*100</f>
        <v>99.790093069547012</v>
      </c>
      <c r="K84" s="52" t="s">
        <v>1128</v>
      </c>
    </row>
    <row r="85" spans="1:11" x14ac:dyDescent="0.2">
      <c r="A85" s="51" t="s">
        <v>566</v>
      </c>
      <c r="B85" s="103">
        <v>0.26</v>
      </c>
      <c r="C85" s="103">
        <v>1.26</v>
      </c>
      <c r="D85" s="103">
        <v>0</v>
      </c>
      <c r="E85" s="103">
        <v>1.26</v>
      </c>
      <c r="F85" s="103">
        <v>0</v>
      </c>
      <c r="G85" s="103">
        <v>4.5389999999999997</v>
      </c>
      <c r="H85" s="90">
        <f>D85/B85*100</f>
        <v>0</v>
      </c>
      <c r="I85" s="90">
        <v>0</v>
      </c>
      <c r="J85" s="90">
        <f>E85/G85*100</f>
        <v>27.759418374091211</v>
      </c>
      <c r="K85" s="52" t="s">
        <v>1118</v>
      </c>
    </row>
    <row r="86" spans="1:11" x14ac:dyDescent="0.2">
      <c r="A86" s="52"/>
      <c r="B86" s="45"/>
      <c r="C86" s="45"/>
      <c r="D86" s="45"/>
      <c r="E86" s="45"/>
      <c r="F86" s="45"/>
      <c r="G86" s="45"/>
      <c r="H86" s="90"/>
      <c r="I86" s="90"/>
      <c r="J86" s="90"/>
      <c r="K86" s="52"/>
    </row>
    <row r="87" spans="1:11" x14ac:dyDescent="0.2">
      <c r="A87" s="50" t="s">
        <v>1120</v>
      </c>
      <c r="B87" s="45"/>
      <c r="C87" s="45"/>
      <c r="D87" s="45"/>
      <c r="E87" s="45"/>
      <c r="F87" s="45"/>
      <c r="G87" s="45"/>
      <c r="H87" s="46"/>
      <c r="I87" s="46"/>
      <c r="J87" s="46"/>
      <c r="K87" s="50" t="s">
        <v>1148</v>
      </c>
    </row>
    <row r="88" spans="1:11" x14ac:dyDescent="0.2">
      <c r="A88" s="51" t="s">
        <v>565</v>
      </c>
      <c r="B88" s="103">
        <v>9325.5889999999999</v>
      </c>
      <c r="C88" s="103">
        <v>25776.938999999998</v>
      </c>
      <c r="D88" s="103">
        <v>12106.245999999999</v>
      </c>
      <c r="E88" s="103">
        <v>37883.184999999998</v>
      </c>
      <c r="F88" s="103">
        <v>15679.687</v>
      </c>
      <c r="G88" s="103">
        <v>35080.637000000002</v>
      </c>
      <c r="H88" s="90">
        <f>D88/B88*100</f>
        <v>129.81749463760411</v>
      </c>
      <c r="I88" s="90">
        <f>D88/F88*100</f>
        <v>77.209742771013211</v>
      </c>
      <c r="J88" s="90">
        <f>E88/G88*100</f>
        <v>107.9888743183312</v>
      </c>
      <c r="K88" s="52" t="s">
        <v>1128</v>
      </c>
    </row>
    <row r="89" spans="1:11" x14ac:dyDescent="0.2">
      <c r="A89" s="51" t="s">
        <v>566</v>
      </c>
      <c r="B89" s="103">
        <v>60.524999999999999</v>
      </c>
      <c r="C89" s="103">
        <v>114.468</v>
      </c>
      <c r="D89" s="103">
        <v>40.595999999999997</v>
      </c>
      <c r="E89" s="103">
        <v>155.06399999999999</v>
      </c>
      <c r="F89" s="103">
        <v>5534.1840000000002</v>
      </c>
      <c r="G89" s="103">
        <v>8761.8040000000001</v>
      </c>
      <c r="H89" s="90">
        <f>D89/B89*100</f>
        <v>67.073110285006194</v>
      </c>
      <c r="I89" s="90">
        <f>D89/F89*100</f>
        <v>0.73354987835605023</v>
      </c>
      <c r="J89" s="90">
        <f>E89/G89*100</f>
        <v>1.7697725262970958</v>
      </c>
      <c r="K89" s="52" t="s">
        <v>1118</v>
      </c>
    </row>
    <row r="90" spans="1:11" x14ac:dyDescent="0.2">
      <c r="A90" s="51"/>
      <c r="B90" s="45"/>
      <c r="C90" s="45"/>
      <c r="D90" s="45"/>
      <c r="E90" s="45"/>
      <c r="F90" s="45"/>
      <c r="G90" s="45"/>
      <c r="H90" s="46"/>
      <c r="I90" s="46"/>
      <c r="J90" s="46"/>
      <c r="K90" s="52"/>
    </row>
    <row r="91" spans="1:11" x14ac:dyDescent="0.2">
      <c r="A91" s="50" t="s">
        <v>1121</v>
      </c>
      <c r="B91" s="45"/>
      <c r="C91" s="45"/>
      <c r="D91" s="45"/>
      <c r="E91" s="45"/>
      <c r="F91" s="45"/>
      <c r="G91" s="45"/>
      <c r="H91" s="46"/>
      <c r="I91" s="46"/>
      <c r="J91" s="46"/>
      <c r="K91" s="50" t="s">
        <v>1149</v>
      </c>
    </row>
    <row r="92" spans="1:11" x14ac:dyDescent="0.2">
      <c r="A92" s="51" t="s">
        <v>565</v>
      </c>
      <c r="B92" s="103">
        <v>2501.7559999999999</v>
      </c>
      <c r="C92" s="103">
        <v>72209.304999999993</v>
      </c>
      <c r="D92" s="103">
        <v>1806.587</v>
      </c>
      <c r="E92" s="103">
        <v>74015.892000000007</v>
      </c>
      <c r="F92" s="103">
        <v>6969.0720000000001</v>
      </c>
      <c r="G92" s="103">
        <v>84146.129000000001</v>
      </c>
      <c r="H92" s="90">
        <f>D92/B92*100</f>
        <v>72.212757758950119</v>
      </c>
      <c r="I92" s="90">
        <f>D92/F92*100</f>
        <v>25.922920583974452</v>
      </c>
      <c r="J92" s="90">
        <f>E92/G92*100</f>
        <v>87.961137225932291</v>
      </c>
      <c r="K92" s="52" t="s">
        <v>1128</v>
      </c>
    </row>
    <row r="93" spans="1:11" x14ac:dyDescent="0.2">
      <c r="A93" s="53" t="s">
        <v>566</v>
      </c>
      <c r="B93" s="103">
        <v>368.411</v>
      </c>
      <c r="C93" s="103">
        <v>646.47199999999998</v>
      </c>
      <c r="D93" s="103">
        <v>780.79899999999998</v>
      </c>
      <c r="E93" s="103">
        <v>1427.271</v>
      </c>
      <c r="F93" s="103">
        <v>100.09099999999999</v>
      </c>
      <c r="G93" s="103">
        <v>5026.0110000000004</v>
      </c>
      <c r="H93" s="92">
        <f>D93/B93</f>
        <v>2.1193693999364838</v>
      </c>
      <c r="I93" s="92">
        <f>D93/F93</f>
        <v>7.8008911890179942</v>
      </c>
      <c r="J93" s="90">
        <f>E93/G93*100</f>
        <v>28.397689539477728</v>
      </c>
      <c r="K93" s="57" t="s">
        <v>1118</v>
      </c>
    </row>
    <row r="94" spans="1:11" x14ac:dyDescent="0.2">
      <c r="A94" s="54" t="s">
        <v>1122</v>
      </c>
      <c r="B94" s="100"/>
      <c r="C94" s="100"/>
      <c r="D94" s="100"/>
      <c r="E94" s="100"/>
      <c r="F94" s="100"/>
      <c r="G94" s="100"/>
      <c r="H94" s="93"/>
      <c r="I94" s="93"/>
      <c r="J94" s="93"/>
      <c r="K94" s="58"/>
    </row>
    <row r="95" spans="1:11" x14ac:dyDescent="0.2">
      <c r="A95" s="54" t="s">
        <v>1123</v>
      </c>
      <c r="K95" s="58"/>
    </row>
    <row r="96" spans="1:11" x14ac:dyDescent="0.2">
      <c r="K96" s="58"/>
    </row>
    <row r="102" spans="2:7" x14ac:dyDescent="0.2">
      <c r="B102" s="94"/>
      <c r="C102" s="94"/>
      <c r="D102" s="94"/>
      <c r="E102" s="94"/>
      <c r="F102" s="94"/>
      <c r="G102" s="94"/>
    </row>
    <row r="103" spans="2:7" x14ac:dyDescent="0.2">
      <c r="B103" s="94"/>
      <c r="C103" s="94"/>
      <c r="D103" s="94"/>
      <c r="E103" s="94"/>
      <c r="F103" s="94"/>
      <c r="G103" s="94"/>
    </row>
    <row r="104" spans="2:7" x14ac:dyDescent="0.2">
      <c r="B104" s="94"/>
      <c r="C104" s="94"/>
      <c r="D104" s="94"/>
      <c r="E104" s="94"/>
      <c r="F104" s="94"/>
      <c r="G104" s="94"/>
    </row>
    <row r="105" spans="2:7" x14ac:dyDescent="0.2">
      <c r="B105" s="94"/>
      <c r="C105" s="94"/>
      <c r="D105" s="94"/>
      <c r="E105" s="94"/>
      <c r="F105" s="94"/>
      <c r="G105" s="94"/>
    </row>
    <row r="106" spans="2:7" x14ac:dyDescent="0.2">
      <c r="B106" s="94"/>
      <c r="C106" s="94"/>
      <c r="D106" s="94"/>
      <c r="E106" s="94"/>
      <c r="F106" s="94"/>
      <c r="G106" s="94"/>
    </row>
    <row r="107" spans="2:7" x14ac:dyDescent="0.2">
      <c r="B107" s="94"/>
      <c r="C107" s="94"/>
      <c r="D107" s="94"/>
      <c r="E107" s="94"/>
      <c r="F107" s="94"/>
      <c r="G107" s="94"/>
    </row>
    <row r="108" spans="2:7" x14ac:dyDescent="0.2">
      <c r="B108" s="94"/>
      <c r="C108" s="94"/>
      <c r="D108" s="94"/>
      <c r="E108" s="94"/>
      <c r="F108" s="94"/>
      <c r="G108" s="94"/>
    </row>
    <row r="109" spans="2:7" x14ac:dyDescent="0.2">
      <c r="B109" s="94"/>
      <c r="C109" s="94"/>
      <c r="D109" s="94"/>
      <c r="E109" s="94"/>
      <c r="F109" s="94"/>
      <c r="G109" s="94"/>
    </row>
    <row r="110" spans="2:7" x14ac:dyDescent="0.2">
      <c r="B110" s="94"/>
      <c r="C110" s="94"/>
      <c r="D110" s="94"/>
      <c r="E110" s="94"/>
      <c r="F110" s="94"/>
      <c r="G110" s="94"/>
    </row>
    <row r="111" spans="2:7" x14ac:dyDescent="0.2">
      <c r="B111" s="94"/>
      <c r="C111" s="94"/>
      <c r="D111" s="94"/>
      <c r="E111" s="94"/>
      <c r="F111" s="94"/>
      <c r="G111" s="94"/>
    </row>
    <row r="112" spans="2:7" x14ac:dyDescent="0.2">
      <c r="B112" s="94"/>
      <c r="C112" s="94"/>
      <c r="D112" s="94"/>
      <c r="E112" s="94"/>
      <c r="F112" s="94"/>
      <c r="G112" s="94"/>
    </row>
    <row r="113" spans="2:7" x14ac:dyDescent="0.2">
      <c r="B113" s="94"/>
      <c r="C113" s="94"/>
      <c r="D113" s="94"/>
      <c r="E113" s="94"/>
      <c r="F113" s="94"/>
      <c r="G113" s="94"/>
    </row>
    <row r="114" spans="2:7" x14ac:dyDescent="0.2">
      <c r="B114" s="94"/>
      <c r="C114" s="94"/>
      <c r="D114" s="94"/>
      <c r="E114" s="94"/>
      <c r="F114" s="94"/>
      <c r="G114" s="94"/>
    </row>
    <row r="115" spans="2:7" x14ac:dyDescent="0.2">
      <c r="B115" s="94"/>
      <c r="C115" s="94"/>
      <c r="D115" s="94"/>
      <c r="E115" s="94"/>
      <c r="F115" s="94"/>
      <c r="G115" s="94"/>
    </row>
    <row r="116" spans="2:7" x14ac:dyDescent="0.2">
      <c r="B116" s="94"/>
      <c r="C116" s="94"/>
      <c r="D116" s="94"/>
      <c r="E116" s="94"/>
      <c r="F116" s="94"/>
      <c r="G116" s="94"/>
    </row>
    <row r="117" spans="2:7" x14ac:dyDescent="0.2">
      <c r="B117" s="94"/>
      <c r="C117" s="94"/>
      <c r="D117" s="94"/>
      <c r="E117" s="94"/>
      <c r="F117" s="94"/>
      <c r="G117" s="94"/>
    </row>
  </sheetData>
  <mergeCells count="15">
    <mergeCell ref="K2:K4"/>
    <mergeCell ref="A1:K1"/>
    <mergeCell ref="B3:B4"/>
    <mergeCell ref="C3:C4"/>
    <mergeCell ref="D3:D4"/>
    <mergeCell ref="E3:E4"/>
    <mergeCell ref="F3:F4"/>
    <mergeCell ref="G3:G4"/>
    <mergeCell ref="H3:I3"/>
    <mergeCell ref="J3:J4"/>
    <mergeCell ref="B2:C2"/>
    <mergeCell ref="D2:E2"/>
    <mergeCell ref="F2:G2"/>
    <mergeCell ref="H2:J2"/>
    <mergeCell ref="A2:A4"/>
  </mergeCells>
  <pageMargins left="0.70866141732283472" right="0.70866141732283472" top="0.74803149606299213" bottom="0.74803149606299213" header="0.31496062992125984" footer="0.31496062992125984"/>
  <pageSetup paperSize="9" scale="58" firstPageNumber="75" orientation="landscape" useFirstPageNumber="1" r:id="rId1"/>
  <headerFooter>
    <oddFooter>&amp;R&amp;"-,обычный"&amp;8&amp;P</oddFooter>
  </headerFooter>
  <rowBreaks count="2" manualBreakCount="2">
    <brk id="41" max="16383" man="1"/>
    <brk id="8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9"/>
  <sheetViews>
    <sheetView view="pageBreakPreview" zoomScaleSheetLayoutView="100" workbookViewId="0">
      <selection sqref="A1:M1"/>
    </sheetView>
  </sheetViews>
  <sheetFormatPr defaultRowHeight="11.25" x14ac:dyDescent="0.2"/>
  <cols>
    <col min="1" max="1" width="34.7109375" style="44" customWidth="1"/>
    <col min="2" max="7" width="9.7109375" style="98" customWidth="1"/>
    <col min="8" max="11" width="9.7109375" style="44" customWidth="1"/>
    <col min="12" max="12" width="10.7109375" style="44" customWidth="1"/>
    <col min="13" max="13" width="34.7109375" style="44" customWidth="1"/>
    <col min="14" max="16384" width="9.140625" style="44"/>
  </cols>
  <sheetData>
    <row r="1" spans="1:18" s="89" customFormat="1" ht="24.75" customHeight="1" x14ac:dyDescent="0.2">
      <c r="A1" s="155" t="s">
        <v>1207</v>
      </c>
      <c r="B1" s="155"/>
      <c r="C1" s="155"/>
      <c r="D1" s="155"/>
      <c r="E1" s="155"/>
      <c r="F1" s="155"/>
      <c r="G1" s="155"/>
      <c r="H1" s="155"/>
      <c r="I1" s="155"/>
      <c r="J1" s="155"/>
      <c r="K1" s="155"/>
      <c r="L1" s="155"/>
      <c r="M1" s="155"/>
    </row>
    <row r="2" spans="1:18" s="89" customFormat="1" ht="22.5" customHeight="1" x14ac:dyDescent="0.2">
      <c r="A2" s="151" t="s">
        <v>1097</v>
      </c>
      <c r="B2" s="140" t="s">
        <v>1217</v>
      </c>
      <c r="C2" s="141"/>
      <c r="D2" s="140" t="s">
        <v>1217</v>
      </c>
      <c r="E2" s="141"/>
      <c r="F2" s="140" t="s">
        <v>1217</v>
      </c>
      <c r="G2" s="141"/>
      <c r="H2" s="140" t="s">
        <v>1218</v>
      </c>
      <c r="I2" s="141"/>
      <c r="J2" s="144" t="s">
        <v>556</v>
      </c>
      <c r="K2" s="145"/>
      <c r="L2" s="146"/>
      <c r="M2" s="151" t="s">
        <v>830</v>
      </c>
    </row>
    <row r="3" spans="1:18" s="89" customFormat="1" ht="26.25" customHeight="1" x14ac:dyDescent="0.2">
      <c r="A3" s="153"/>
      <c r="B3" s="147" t="s">
        <v>1210</v>
      </c>
      <c r="C3" s="147" t="s">
        <v>1211</v>
      </c>
      <c r="D3" s="147" t="s">
        <v>1219</v>
      </c>
      <c r="E3" s="147" t="s">
        <v>1220</v>
      </c>
      <c r="F3" s="147" t="s">
        <v>1221</v>
      </c>
      <c r="G3" s="147" t="s">
        <v>1222</v>
      </c>
      <c r="H3" s="147" t="s">
        <v>1219</v>
      </c>
      <c r="I3" s="149" t="s">
        <v>1220</v>
      </c>
      <c r="J3" s="144" t="s">
        <v>1219</v>
      </c>
      <c r="K3" s="146"/>
      <c r="L3" s="149" t="s">
        <v>1223</v>
      </c>
      <c r="M3" s="151"/>
    </row>
    <row r="4" spans="1:18" s="89" customFormat="1" ht="113.25" customHeight="1" x14ac:dyDescent="0.2">
      <c r="A4" s="153"/>
      <c r="B4" s="148"/>
      <c r="C4" s="148"/>
      <c r="D4" s="148"/>
      <c r="E4" s="148"/>
      <c r="F4" s="148"/>
      <c r="G4" s="148"/>
      <c r="H4" s="148"/>
      <c r="I4" s="150"/>
      <c r="J4" s="110" t="s">
        <v>1224</v>
      </c>
      <c r="K4" s="110" t="s">
        <v>1225</v>
      </c>
      <c r="L4" s="150"/>
      <c r="M4" s="151"/>
    </row>
    <row r="5" spans="1:18" s="89" customFormat="1" ht="22.5" x14ac:dyDescent="0.2">
      <c r="A5" s="50" t="s">
        <v>1159</v>
      </c>
      <c r="B5" s="45"/>
      <c r="C5" s="45"/>
      <c r="D5" s="45"/>
      <c r="E5" s="45"/>
      <c r="F5" s="45"/>
      <c r="G5" s="45"/>
      <c r="H5" s="46"/>
      <c r="I5" s="46"/>
      <c r="J5" s="46"/>
      <c r="K5" s="46"/>
      <c r="L5" s="46"/>
      <c r="M5" s="50" t="s">
        <v>1160</v>
      </c>
    </row>
    <row r="6" spans="1:18" s="89" customFormat="1" x14ac:dyDescent="0.2">
      <c r="A6" s="43" t="s">
        <v>557</v>
      </c>
      <c r="B6" s="103">
        <v>226463.35699999999</v>
      </c>
      <c r="C6" s="103">
        <v>1912162.899</v>
      </c>
      <c r="D6" s="103">
        <v>267411.891</v>
      </c>
      <c r="E6" s="45">
        <v>2179574.79</v>
      </c>
      <c r="F6" s="45">
        <v>226894.21799999999</v>
      </c>
      <c r="G6" s="45">
        <v>1960044.2169999999</v>
      </c>
      <c r="H6" s="104">
        <f>H7+H8</f>
        <v>99.999999999999986</v>
      </c>
      <c r="I6" s="104">
        <f>I7+I8</f>
        <v>100.00000004588051</v>
      </c>
      <c r="J6" s="105">
        <f t="shared" ref="J6:J11" si="0">D6/B6*100</f>
        <v>118.08174820971149</v>
      </c>
      <c r="K6" s="105">
        <f>D6/F6*100</f>
        <v>117.85751675699379</v>
      </c>
      <c r="L6" s="105">
        <f>E6/G6*100</f>
        <v>111.20028676373479</v>
      </c>
      <c r="M6" s="43" t="s">
        <v>558</v>
      </c>
      <c r="R6" s="95"/>
    </row>
    <row r="7" spans="1:18" s="89" customFormat="1" x14ac:dyDescent="0.2">
      <c r="A7" s="47" t="s">
        <v>564</v>
      </c>
      <c r="B7" s="103">
        <v>225567.08300000001</v>
      </c>
      <c r="C7" s="103">
        <v>1896115.5079999999</v>
      </c>
      <c r="D7" s="103">
        <v>267019.08299999998</v>
      </c>
      <c r="E7" s="45">
        <v>2163134.5920000002</v>
      </c>
      <c r="F7" s="45">
        <v>226215.58499999999</v>
      </c>
      <c r="G7" s="45">
        <v>1953640.2649999999</v>
      </c>
      <c r="H7" s="104">
        <f>D7/D6*100</f>
        <v>99.853107504482651</v>
      </c>
      <c r="I7" s="104">
        <f>E7/E6*100</f>
        <v>99.245715353497914</v>
      </c>
      <c r="J7" s="105">
        <f t="shared" si="0"/>
        <v>118.3767948091965</v>
      </c>
      <c r="K7" s="105">
        <f>D7/F7*100</f>
        <v>118.03743893242368</v>
      </c>
      <c r="L7" s="105">
        <f>E7/G7*100</f>
        <v>110.72328057284386</v>
      </c>
      <c r="M7" s="47" t="s">
        <v>832</v>
      </c>
      <c r="R7" s="95"/>
    </row>
    <row r="8" spans="1:18" s="89" customFormat="1" x14ac:dyDescent="0.2">
      <c r="A8" s="47" t="s">
        <v>565</v>
      </c>
      <c r="B8" s="103">
        <v>896.27300000000002</v>
      </c>
      <c r="C8" s="103">
        <v>16047.391</v>
      </c>
      <c r="D8" s="103">
        <v>392.80799999999999</v>
      </c>
      <c r="E8" s="45">
        <v>16440.199000000001</v>
      </c>
      <c r="F8" s="45">
        <v>678.63300000000004</v>
      </c>
      <c r="G8" s="45">
        <v>6403.9520000000002</v>
      </c>
      <c r="H8" s="104">
        <f>D8/D6*100</f>
        <v>0.1468924955173366</v>
      </c>
      <c r="I8" s="104">
        <f>E8/E6*100</f>
        <v>0.75428469238259088</v>
      </c>
      <c r="J8" s="105">
        <f t="shared" si="0"/>
        <v>43.826825085660282</v>
      </c>
      <c r="K8" s="105">
        <f>D8/F8*100</f>
        <v>57.882242684926901</v>
      </c>
      <c r="L8" s="106">
        <f>E8/G8</f>
        <v>2.5671958503124319</v>
      </c>
      <c r="M8" s="47" t="s">
        <v>565</v>
      </c>
      <c r="R8" s="95"/>
    </row>
    <row r="9" spans="1:18" s="89" customFormat="1" x14ac:dyDescent="0.2">
      <c r="A9" s="43" t="s">
        <v>559</v>
      </c>
      <c r="B9" s="103">
        <v>226463.35699999999</v>
      </c>
      <c r="C9" s="103">
        <v>1912162.899</v>
      </c>
      <c r="D9" s="103">
        <v>267411.891</v>
      </c>
      <c r="E9" s="45">
        <v>2179574.79</v>
      </c>
      <c r="F9" s="45">
        <v>226894.21799999999</v>
      </c>
      <c r="G9" s="45">
        <v>1960044.2169999999</v>
      </c>
      <c r="H9" s="104">
        <f>H10+H11</f>
        <v>100</v>
      </c>
      <c r="I9" s="104">
        <f>I10+I11</f>
        <v>100</v>
      </c>
      <c r="J9" s="105">
        <f t="shared" si="0"/>
        <v>118.08174820971149</v>
      </c>
      <c r="K9" s="105">
        <f>D9/F9*100</f>
        <v>117.85751675699379</v>
      </c>
      <c r="L9" s="105">
        <f>E9/G9*100</f>
        <v>111.20028676373479</v>
      </c>
      <c r="M9" s="43" t="s">
        <v>560</v>
      </c>
      <c r="R9" s="95"/>
    </row>
    <row r="10" spans="1:18" s="89" customFormat="1" x14ac:dyDescent="0.2">
      <c r="A10" s="47" t="s">
        <v>566</v>
      </c>
      <c r="B10" s="103">
        <v>146075.315</v>
      </c>
      <c r="C10" s="103">
        <v>1081313.649</v>
      </c>
      <c r="D10" s="103">
        <v>197627.77299999999</v>
      </c>
      <c r="E10" s="45">
        <v>1278941.422</v>
      </c>
      <c r="F10" s="45">
        <v>112755.893</v>
      </c>
      <c r="G10" s="45">
        <v>967564.07400000002</v>
      </c>
      <c r="H10" s="104">
        <f>D10/D9*100</f>
        <v>73.90388372819217</v>
      </c>
      <c r="I10" s="104">
        <f>E10/E9*100</f>
        <v>58.678482971442335</v>
      </c>
      <c r="J10" s="105">
        <f t="shared" si="0"/>
        <v>135.29169730012219</v>
      </c>
      <c r="K10" s="105">
        <f>D10/F10*100</f>
        <v>175.27046058692471</v>
      </c>
      <c r="L10" s="105">
        <f>E10/G10*100</f>
        <v>132.18157395124615</v>
      </c>
      <c r="M10" s="47" t="s">
        <v>566</v>
      </c>
      <c r="R10" s="95"/>
    </row>
    <row r="11" spans="1:18" s="89" customFormat="1" x14ac:dyDescent="0.2">
      <c r="A11" s="47" t="s">
        <v>567</v>
      </c>
      <c r="B11" s="103">
        <v>80388.042000000001</v>
      </c>
      <c r="C11" s="103">
        <v>830849.25</v>
      </c>
      <c r="D11" s="103">
        <v>69784.118000000002</v>
      </c>
      <c r="E11" s="45">
        <v>900633.36800000002</v>
      </c>
      <c r="F11" s="45">
        <v>114138.325</v>
      </c>
      <c r="G11" s="45">
        <v>992480.14300000004</v>
      </c>
      <c r="H11" s="104">
        <f>D11/D9*100</f>
        <v>26.096116271807823</v>
      </c>
      <c r="I11" s="104">
        <f>E11/E9*100</f>
        <v>41.321517028557665</v>
      </c>
      <c r="J11" s="105">
        <f t="shared" si="0"/>
        <v>86.809077897431564</v>
      </c>
      <c r="K11" s="105">
        <f>D11/F11*100</f>
        <v>61.139952772217399</v>
      </c>
      <c r="L11" s="105">
        <f>E11/G11*100</f>
        <v>90.745731725939422</v>
      </c>
      <c r="M11" s="47" t="s">
        <v>833</v>
      </c>
      <c r="R11" s="95"/>
    </row>
    <row r="12" spans="1:18" s="89" customFormat="1" x14ac:dyDescent="0.2">
      <c r="A12" s="50" t="s">
        <v>1163</v>
      </c>
      <c r="B12" s="103"/>
      <c r="C12" s="103"/>
      <c r="D12" s="103"/>
      <c r="E12" s="45"/>
      <c r="F12" s="45"/>
      <c r="G12" s="45"/>
      <c r="H12" s="120"/>
      <c r="I12" s="120"/>
      <c r="J12" s="120"/>
      <c r="K12" s="120"/>
      <c r="L12" s="120"/>
      <c r="M12" s="50" t="s">
        <v>1164</v>
      </c>
    </row>
    <row r="13" spans="1:18" s="89" customFormat="1" x14ac:dyDescent="0.2">
      <c r="A13" s="43" t="s">
        <v>557</v>
      </c>
      <c r="B13" s="103">
        <v>33215.389000000003</v>
      </c>
      <c r="C13" s="103">
        <v>259123.345</v>
      </c>
      <c r="D13" s="103">
        <v>33280.192000000003</v>
      </c>
      <c r="E13" s="45">
        <v>292403.53700000001</v>
      </c>
      <c r="F13" s="45">
        <v>33848.807999999997</v>
      </c>
      <c r="G13" s="45">
        <v>298162.56599999999</v>
      </c>
      <c r="H13" s="104">
        <f>H14+H15</f>
        <v>99.999999999999986</v>
      </c>
      <c r="I13" s="104">
        <f>I14+I15</f>
        <v>100</v>
      </c>
      <c r="J13" s="105">
        <f>D13/B13*100</f>
        <v>100.19509932579744</v>
      </c>
      <c r="K13" s="105">
        <f>D13/F13*100</f>
        <v>98.320129914176022</v>
      </c>
      <c r="L13" s="105">
        <f>E13/G13*100</f>
        <v>98.06849361498989</v>
      </c>
      <c r="M13" s="43" t="s">
        <v>558</v>
      </c>
      <c r="R13" s="95"/>
    </row>
    <row r="14" spans="1:18" s="89" customFormat="1" x14ac:dyDescent="0.2">
      <c r="A14" s="47" t="s">
        <v>564</v>
      </c>
      <c r="B14" s="103">
        <v>33173.019</v>
      </c>
      <c r="C14" s="103">
        <v>258720.93299999999</v>
      </c>
      <c r="D14" s="103">
        <v>32924.019</v>
      </c>
      <c r="E14" s="45">
        <v>291644.951</v>
      </c>
      <c r="F14" s="45">
        <v>33765.241999999998</v>
      </c>
      <c r="G14" s="45">
        <v>297441.17800000001</v>
      </c>
      <c r="H14" s="104">
        <f>D14/D13*100</f>
        <v>98.929774804183808</v>
      </c>
      <c r="I14" s="104">
        <f>E14/E13*100</f>
        <v>99.740568801669454</v>
      </c>
      <c r="J14" s="105">
        <f>D14/B14*100</f>
        <v>99.249389993717486</v>
      </c>
      <c r="K14" s="105">
        <f>D14/F14*100</f>
        <v>97.508612554887065</v>
      </c>
      <c r="L14" s="105">
        <f>E14/G14*100</f>
        <v>98.051303105046202</v>
      </c>
      <c r="M14" s="47" t="s">
        <v>832</v>
      </c>
      <c r="R14" s="95"/>
    </row>
    <row r="15" spans="1:18" s="89" customFormat="1" x14ac:dyDescent="0.2">
      <c r="A15" s="47" t="s">
        <v>565</v>
      </c>
      <c r="B15" s="103">
        <v>42.37</v>
      </c>
      <c r="C15" s="103">
        <v>402.41300000000001</v>
      </c>
      <c r="D15" s="103">
        <v>356.173</v>
      </c>
      <c r="E15" s="45">
        <v>758.58600000000001</v>
      </c>
      <c r="F15" s="45">
        <v>83.566000000000003</v>
      </c>
      <c r="G15" s="45">
        <v>721.38800000000003</v>
      </c>
      <c r="H15" s="104">
        <f>D15/D13*100</f>
        <v>1.0702251958161779</v>
      </c>
      <c r="I15" s="104">
        <f>E15/E13*100</f>
        <v>0.25943119833054551</v>
      </c>
      <c r="J15" s="106"/>
      <c r="K15" s="106">
        <f>D15/F15</f>
        <v>4.2621760045951698</v>
      </c>
      <c r="L15" s="105">
        <f>E15/G15*100</f>
        <v>105.15644840224678</v>
      </c>
      <c r="M15" s="47" t="s">
        <v>565</v>
      </c>
      <c r="R15" s="95"/>
    </row>
    <row r="16" spans="1:18" s="89" customFormat="1" x14ac:dyDescent="0.2">
      <c r="A16" s="43" t="s">
        <v>559</v>
      </c>
      <c r="B16" s="103">
        <v>33215.389000000003</v>
      </c>
      <c r="C16" s="103">
        <v>259123.345</v>
      </c>
      <c r="D16" s="103">
        <v>33280.192000000003</v>
      </c>
      <c r="E16" s="45">
        <v>292403.53700000001</v>
      </c>
      <c r="F16" s="45">
        <v>33848.807999999997</v>
      </c>
      <c r="G16" s="45">
        <v>298162.56599999999</v>
      </c>
      <c r="H16" s="104">
        <f>H17+H18</f>
        <v>100</v>
      </c>
      <c r="I16" s="104">
        <f>I17+I18</f>
        <v>100</v>
      </c>
      <c r="J16" s="105">
        <f>D16/B16*100</f>
        <v>100.19509932579744</v>
      </c>
      <c r="K16" s="105">
        <f>D16/F16*100</f>
        <v>98.320129914176022</v>
      </c>
      <c r="L16" s="105">
        <f>E16/G16*100</f>
        <v>98.06849361498989</v>
      </c>
      <c r="M16" s="43" t="s">
        <v>560</v>
      </c>
      <c r="R16" s="95"/>
    </row>
    <row r="17" spans="1:18" s="89" customFormat="1" x14ac:dyDescent="0.2">
      <c r="A17" s="47" t="s">
        <v>566</v>
      </c>
      <c r="B17" s="103">
        <v>4.9619999999999997</v>
      </c>
      <c r="C17" s="103">
        <v>56.947000000000003</v>
      </c>
      <c r="D17" s="103">
        <v>4.4790000000000001</v>
      </c>
      <c r="E17" s="45">
        <v>61.424999999999997</v>
      </c>
      <c r="F17" s="45">
        <v>5.7469999999999999</v>
      </c>
      <c r="G17" s="45">
        <v>76.885000000000005</v>
      </c>
      <c r="H17" s="104">
        <f>D17/D16*100</f>
        <v>1.3458456008907639E-2</v>
      </c>
      <c r="I17" s="104">
        <f>E17/E16*100</f>
        <v>2.1006927833434517E-2</v>
      </c>
      <c r="J17" s="105">
        <f>D17/B17*100</f>
        <v>90.266021765417179</v>
      </c>
      <c r="K17" s="105">
        <f>D17/F17*100</f>
        <v>77.936314598921172</v>
      </c>
      <c r="L17" s="105">
        <f>E17/G17*100</f>
        <v>79.892046563048709</v>
      </c>
      <c r="M17" s="47" t="s">
        <v>566</v>
      </c>
      <c r="R17" s="95"/>
    </row>
    <row r="18" spans="1:18" s="89" customFormat="1" x14ac:dyDescent="0.2">
      <c r="A18" s="47" t="s">
        <v>567</v>
      </c>
      <c r="B18" s="103">
        <v>33210.427000000003</v>
      </c>
      <c r="C18" s="103">
        <v>259066.399</v>
      </c>
      <c r="D18" s="103">
        <v>33275.713000000003</v>
      </c>
      <c r="E18" s="45">
        <v>292342.11200000002</v>
      </c>
      <c r="F18" s="45">
        <v>33843.061000000002</v>
      </c>
      <c r="G18" s="45">
        <v>298085.68199999997</v>
      </c>
      <c r="H18" s="104">
        <f>D18/D16*100</f>
        <v>99.986541543991095</v>
      </c>
      <c r="I18" s="104">
        <f>E18/E16*100</f>
        <v>99.97899307216656</v>
      </c>
      <c r="J18" s="105">
        <f>D18/B18*100</f>
        <v>100.19658283827546</v>
      </c>
      <c r="K18" s="105">
        <f>D18/F18*100</f>
        <v>98.323591355994665</v>
      </c>
      <c r="L18" s="105">
        <f>E18/G18*100</f>
        <v>98.073181522351703</v>
      </c>
      <c r="M18" s="47" t="s">
        <v>833</v>
      </c>
      <c r="R18" s="95"/>
    </row>
    <row r="19" spans="1:18" s="89" customFormat="1" ht="22.5" x14ac:dyDescent="0.2">
      <c r="A19" s="50" t="s">
        <v>617</v>
      </c>
      <c r="B19" s="103"/>
      <c r="C19" s="103"/>
      <c r="D19" s="103"/>
      <c r="E19" s="45"/>
      <c r="F19" s="45"/>
      <c r="G19" s="45"/>
      <c r="H19" s="120"/>
      <c r="I19" s="120"/>
      <c r="J19" s="120"/>
      <c r="K19" s="120"/>
      <c r="L19" s="120"/>
      <c r="M19" s="50" t="s">
        <v>883</v>
      </c>
    </row>
    <row r="20" spans="1:18" s="89" customFormat="1" x14ac:dyDescent="0.2">
      <c r="A20" s="43" t="s">
        <v>557</v>
      </c>
      <c r="B20" s="103">
        <v>15003.556</v>
      </c>
      <c r="C20" s="103">
        <v>130148.742</v>
      </c>
      <c r="D20" s="103">
        <v>16181.789000000001</v>
      </c>
      <c r="E20" s="45">
        <v>146330.53099999999</v>
      </c>
      <c r="F20" s="45">
        <v>18615.941999999999</v>
      </c>
      <c r="G20" s="45">
        <v>141801.63800000001</v>
      </c>
      <c r="H20" s="104">
        <f>H21+H22</f>
        <v>100.00000617978642</v>
      </c>
      <c r="I20" s="104">
        <f>I21+I22</f>
        <v>100</v>
      </c>
      <c r="J20" s="105">
        <f t="shared" ref="J20:J25" si="1">D20/B20*100</f>
        <v>107.8530249762123</v>
      </c>
      <c r="K20" s="105">
        <f t="shared" ref="K20:L25" si="2">D20/F20*100</f>
        <v>86.924363000271498</v>
      </c>
      <c r="L20" s="105">
        <f t="shared" si="2"/>
        <v>103.19382276811216</v>
      </c>
      <c r="M20" s="43" t="s">
        <v>558</v>
      </c>
      <c r="R20" s="95"/>
    </row>
    <row r="21" spans="1:18" s="89" customFormat="1" x14ac:dyDescent="0.2">
      <c r="A21" s="47" t="s">
        <v>564</v>
      </c>
      <c r="B21" s="103">
        <v>13150.5</v>
      </c>
      <c r="C21" s="103">
        <v>108766.166</v>
      </c>
      <c r="D21" s="103">
        <v>14102.5</v>
      </c>
      <c r="E21" s="45">
        <v>122868.66499999999</v>
      </c>
      <c r="F21" s="45">
        <v>14997</v>
      </c>
      <c r="G21" s="45">
        <v>116131</v>
      </c>
      <c r="H21" s="104">
        <f>D21/D20*100</f>
        <v>87.150438063430443</v>
      </c>
      <c r="I21" s="104">
        <f>E21/E20*100</f>
        <v>83.966527122080905</v>
      </c>
      <c r="J21" s="105">
        <f t="shared" si="1"/>
        <v>107.2392684688795</v>
      </c>
      <c r="K21" s="105">
        <f t="shared" si="2"/>
        <v>94.035473761418956</v>
      </c>
      <c r="L21" s="105">
        <f t="shared" si="2"/>
        <v>105.80177988650748</v>
      </c>
      <c r="M21" s="47" t="s">
        <v>832</v>
      </c>
      <c r="R21" s="95"/>
    </row>
    <row r="22" spans="1:18" s="89" customFormat="1" x14ac:dyDescent="0.2">
      <c r="A22" s="47" t="s">
        <v>565</v>
      </c>
      <c r="B22" s="103">
        <v>1853.056</v>
      </c>
      <c r="C22" s="103">
        <v>21382.576000000001</v>
      </c>
      <c r="D22" s="103">
        <v>2079.29</v>
      </c>
      <c r="E22" s="45">
        <v>23461.866000000002</v>
      </c>
      <c r="F22" s="45">
        <v>3618.942</v>
      </c>
      <c r="G22" s="45">
        <v>25670.637999999999</v>
      </c>
      <c r="H22" s="104">
        <f>D22/D20*100</f>
        <v>12.849568116355984</v>
      </c>
      <c r="I22" s="104">
        <f>E22/E20*100</f>
        <v>16.033472877919102</v>
      </c>
      <c r="J22" s="105">
        <f t="shared" si="1"/>
        <v>112.20869741659183</v>
      </c>
      <c r="K22" s="105">
        <f t="shared" si="2"/>
        <v>57.455742589961375</v>
      </c>
      <c r="L22" s="105">
        <f t="shared" si="2"/>
        <v>91.395726121025916</v>
      </c>
      <c r="M22" s="47" t="s">
        <v>565</v>
      </c>
      <c r="R22" s="95"/>
    </row>
    <row r="23" spans="1:18" s="89" customFormat="1" x14ac:dyDescent="0.2">
      <c r="A23" s="43" t="s">
        <v>559</v>
      </c>
      <c r="B23" s="103">
        <v>15003.556</v>
      </c>
      <c r="C23" s="103">
        <v>130148.742</v>
      </c>
      <c r="D23" s="103">
        <v>16181.789000000001</v>
      </c>
      <c r="E23" s="45">
        <v>146330.53099999999</v>
      </c>
      <c r="F23" s="45">
        <v>18615.941999999999</v>
      </c>
      <c r="G23" s="45">
        <v>141801.63800000001</v>
      </c>
      <c r="H23" s="104">
        <f>H24+H25</f>
        <v>100</v>
      </c>
      <c r="I23" s="104">
        <f>I24+I25</f>
        <v>100.00000000000001</v>
      </c>
      <c r="J23" s="105">
        <f t="shared" si="1"/>
        <v>107.8530249762123</v>
      </c>
      <c r="K23" s="105">
        <f t="shared" si="2"/>
        <v>86.924363000271498</v>
      </c>
      <c r="L23" s="105">
        <f t="shared" si="2"/>
        <v>103.19382276811216</v>
      </c>
      <c r="M23" s="43" t="s">
        <v>560</v>
      </c>
      <c r="R23" s="95"/>
    </row>
    <row r="24" spans="1:18" s="89" customFormat="1" x14ac:dyDescent="0.2">
      <c r="A24" s="47" t="s">
        <v>566</v>
      </c>
      <c r="B24" s="103">
        <v>4519.1030000000001</v>
      </c>
      <c r="C24" s="103">
        <v>41737.824999999997</v>
      </c>
      <c r="D24" s="103">
        <v>5372.625</v>
      </c>
      <c r="E24" s="45">
        <v>47110.45</v>
      </c>
      <c r="F24" s="45">
        <v>6655.1779999999999</v>
      </c>
      <c r="G24" s="45">
        <v>47137.512999999999</v>
      </c>
      <c r="H24" s="104">
        <f>D24/D23*100</f>
        <v>33.201675043470161</v>
      </c>
      <c r="I24" s="104">
        <f>E24/E23*100</f>
        <v>32.194545921520643</v>
      </c>
      <c r="J24" s="105">
        <f t="shared" si="1"/>
        <v>118.8869782343974</v>
      </c>
      <c r="K24" s="105">
        <f t="shared" si="2"/>
        <v>80.728494414424375</v>
      </c>
      <c r="L24" s="105">
        <f t="shared" si="2"/>
        <v>99.94258712800567</v>
      </c>
      <c r="M24" s="47" t="s">
        <v>566</v>
      </c>
      <c r="R24" s="95"/>
    </row>
    <row r="25" spans="1:18" s="89" customFormat="1" x14ac:dyDescent="0.2">
      <c r="A25" s="47" t="s">
        <v>567</v>
      </c>
      <c r="B25" s="103">
        <v>10484.453</v>
      </c>
      <c r="C25" s="103">
        <v>88410.917000000001</v>
      </c>
      <c r="D25" s="103">
        <v>10809.164000000001</v>
      </c>
      <c r="E25" s="45">
        <v>99220.081000000006</v>
      </c>
      <c r="F25" s="45">
        <v>11960.763999999999</v>
      </c>
      <c r="G25" s="45">
        <v>94664.125</v>
      </c>
      <c r="H25" s="104">
        <f>D25/D23*100</f>
        <v>66.798324956529839</v>
      </c>
      <c r="I25" s="104">
        <f>E25/E23*100</f>
        <v>67.805454078479372</v>
      </c>
      <c r="J25" s="105">
        <f t="shared" si="1"/>
        <v>103.09707144473823</v>
      </c>
      <c r="K25" s="105">
        <f t="shared" si="2"/>
        <v>90.371852500392123</v>
      </c>
      <c r="L25" s="105">
        <f t="shared" si="2"/>
        <v>104.81275879325986</v>
      </c>
      <c r="M25" s="47" t="s">
        <v>833</v>
      </c>
      <c r="R25" s="95"/>
    </row>
    <row r="26" spans="1:18" s="89" customFormat="1" ht="22.5" x14ac:dyDescent="0.2">
      <c r="A26" s="50" t="s">
        <v>1165</v>
      </c>
      <c r="B26" s="103"/>
      <c r="C26" s="103"/>
      <c r="D26" s="103"/>
      <c r="E26" s="45"/>
      <c r="F26" s="45"/>
      <c r="G26" s="45"/>
      <c r="H26" s="120"/>
      <c r="I26" s="120"/>
      <c r="J26" s="120"/>
      <c r="K26" s="120"/>
      <c r="L26" s="120"/>
      <c r="M26" s="50" t="s">
        <v>1166</v>
      </c>
    </row>
    <row r="27" spans="1:18" s="89" customFormat="1" x14ac:dyDescent="0.2">
      <c r="A27" s="43" t="s">
        <v>557</v>
      </c>
      <c r="B27" s="103">
        <v>1765.0139999999999</v>
      </c>
      <c r="C27" s="103">
        <v>32120.607</v>
      </c>
      <c r="D27" s="103">
        <v>2407.6959999999999</v>
      </c>
      <c r="E27" s="45">
        <v>34528.303</v>
      </c>
      <c r="F27" s="45">
        <v>1012.606</v>
      </c>
      <c r="G27" s="45">
        <v>19660.968000000001</v>
      </c>
      <c r="H27" s="104">
        <f>H28+H29</f>
        <v>100</v>
      </c>
      <c r="I27" s="104">
        <f>I28+I29</f>
        <v>100</v>
      </c>
      <c r="J27" s="105">
        <f>D27/B27*100</f>
        <v>136.41228908099313</v>
      </c>
      <c r="K27" s="106">
        <f>D27/F27</f>
        <v>2.3777224310343805</v>
      </c>
      <c r="L27" s="105">
        <f>E27/G27*100</f>
        <v>175.61853007440936</v>
      </c>
      <c r="M27" s="43" t="s">
        <v>558</v>
      </c>
      <c r="R27" s="95"/>
    </row>
    <row r="28" spans="1:18" s="89" customFormat="1" x14ac:dyDescent="0.2">
      <c r="A28" s="47" t="s">
        <v>564</v>
      </c>
      <c r="B28" s="103">
        <v>1763.5</v>
      </c>
      <c r="C28" s="103">
        <v>28390.5</v>
      </c>
      <c r="D28" s="103">
        <v>2407.5</v>
      </c>
      <c r="E28" s="45">
        <v>30798</v>
      </c>
      <c r="F28" s="45">
        <v>959</v>
      </c>
      <c r="G28" s="45">
        <v>18449</v>
      </c>
      <c r="H28" s="104">
        <f>D28/D27*100</f>
        <v>99.991859437404059</v>
      </c>
      <c r="I28" s="104">
        <f>E28/E27*100</f>
        <v>89.196390566892319</v>
      </c>
      <c r="J28" s="105">
        <f>D28/B28*100</f>
        <v>136.51828749645591</v>
      </c>
      <c r="K28" s="106">
        <f>D28/F28</f>
        <v>2.5104275286757041</v>
      </c>
      <c r="L28" s="105">
        <f>E28/G28*100</f>
        <v>166.93587728332159</v>
      </c>
      <c r="M28" s="47" t="s">
        <v>832</v>
      </c>
      <c r="R28" s="95"/>
    </row>
    <row r="29" spans="1:18" s="89" customFormat="1" x14ac:dyDescent="0.2">
      <c r="A29" s="47" t="s">
        <v>565</v>
      </c>
      <c r="B29" s="103">
        <v>1.514</v>
      </c>
      <c r="C29" s="103">
        <v>3730.107</v>
      </c>
      <c r="D29" s="103">
        <v>0.19600000000000001</v>
      </c>
      <c r="E29" s="45">
        <v>3730.3029999999999</v>
      </c>
      <c r="F29" s="45">
        <v>53.606000000000002</v>
      </c>
      <c r="G29" s="45">
        <v>1211.9680000000001</v>
      </c>
      <c r="H29" s="104">
        <f>D29/D27*100</f>
        <v>8.1405625959423446E-3</v>
      </c>
      <c r="I29" s="104">
        <f>E29/E27*100</f>
        <v>10.803609433107674</v>
      </c>
      <c r="J29" s="105">
        <f>D29/B29*100</f>
        <v>12.945838837516513</v>
      </c>
      <c r="K29" s="105">
        <f>D29/F29*100</f>
        <v>0.3656307129798903</v>
      </c>
      <c r="L29" s="106">
        <f>E29/G29</f>
        <v>3.0778890201721496</v>
      </c>
      <c r="M29" s="47" t="s">
        <v>565</v>
      </c>
      <c r="R29" s="95"/>
    </row>
    <row r="30" spans="1:18" s="89" customFormat="1" x14ac:dyDescent="0.2">
      <c r="A30" s="43" t="s">
        <v>559</v>
      </c>
      <c r="B30" s="103">
        <v>1765.0139999999999</v>
      </c>
      <c r="C30" s="103">
        <v>32120.607</v>
      </c>
      <c r="D30" s="103">
        <v>2407.6959999999999</v>
      </c>
      <c r="E30" s="45">
        <v>34528.303</v>
      </c>
      <c r="F30" s="45">
        <v>1012.606</v>
      </c>
      <c r="G30" s="45">
        <v>19660.968000000001</v>
      </c>
      <c r="H30" s="104">
        <f>H31+H32</f>
        <v>100</v>
      </c>
      <c r="I30" s="104">
        <f>I31+I32</f>
        <v>100</v>
      </c>
      <c r="J30" s="105">
        <f>D30/B30*100</f>
        <v>136.41228908099313</v>
      </c>
      <c r="K30" s="106">
        <f>D30/F30</f>
        <v>2.3777224310343805</v>
      </c>
      <c r="L30" s="105">
        <f>E30/G30*100</f>
        <v>175.61853007440936</v>
      </c>
      <c r="M30" s="43" t="s">
        <v>560</v>
      </c>
      <c r="R30" s="95"/>
    </row>
    <row r="31" spans="1:18" s="89" customFormat="1" x14ac:dyDescent="0.2">
      <c r="A31" s="47" t="s">
        <v>566</v>
      </c>
      <c r="B31" s="103">
        <v>991.58</v>
      </c>
      <c r="C31" s="103">
        <v>6019.6639999999998</v>
      </c>
      <c r="D31" s="103">
        <v>127.86</v>
      </c>
      <c r="E31" s="45">
        <v>6147.5240000000003</v>
      </c>
      <c r="F31" s="45">
        <v>0</v>
      </c>
      <c r="G31" s="45">
        <v>4488.07</v>
      </c>
      <c r="H31" s="104">
        <f>D31/D30*100</f>
        <v>5.3104710893734097</v>
      </c>
      <c r="I31" s="104">
        <f>E31/E30*100</f>
        <v>17.804303906855775</v>
      </c>
      <c r="J31" s="105">
        <f>D31/B31*100</f>
        <v>12.894572298755522</v>
      </c>
      <c r="K31" s="105">
        <v>0</v>
      </c>
      <c r="L31" s="105">
        <f>E31/G31*100</f>
        <v>136.97477980512781</v>
      </c>
      <c r="M31" s="47" t="s">
        <v>566</v>
      </c>
      <c r="R31" s="95"/>
    </row>
    <row r="32" spans="1:18" s="89" customFormat="1" x14ac:dyDescent="0.2">
      <c r="A32" s="47" t="s">
        <v>567</v>
      </c>
      <c r="B32" s="103">
        <v>773.43399999999997</v>
      </c>
      <c r="C32" s="103">
        <v>26100.942999999999</v>
      </c>
      <c r="D32" s="103">
        <v>2279.8359999999998</v>
      </c>
      <c r="E32" s="45">
        <v>28380.778999999999</v>
      </c>
      <c r="F32" s="45">
        <v>1012.606</v>
      </c>
      <c r="G32" s="45">
        <v>15172.897999999999</v>
      </c>
      <c r="H32" s="104">
        <f>D32/D30*100</f>
        <v>94.689528910626592</v>
      </c>
      <c r="I32" s="104">
        <f>E32/E30*100</f>
        <v>82.195696093144221</v>
      </c>
      <c r="J32" s="106">
        <f>D32/B32</f>
        <v>2.947680086471502</v>
      </c>
      <c r="K32" s="106">
        <f>D32/F32</f>
        <v>2.251454168748753</v>
      </c>
      <c r="L32" s="105">
        <f>E32/G32*100</f>
        <v>187.04916489915112</v>
      </c>
      <c r="M32" s="47" t="s">
        <v>833</v>
      </c>
      <c r="R32" s="95"/>
    </row>
    <row r="33" spans="1:18" s="89" customFormat="1" ht="22.5" x14ac:dyDescent="0.2">
      <c r="A33" s="50" t="s">
        <v>1167</v>
      </c>
      <c r="B33" s="103"/>
      <c r="C33" s="103"/>
      <c r="D33" s="103"/>
      <c r="E33" s="45"/>
      <c r="F33" s="45"/>
      <c r="G33" s="45"/>
      <c r="H33" s="120"/>
      <c r="I33" s="120"/>
      <c r="J33" s="120"/>
      <c r="K33" s="120"/>
      <c r="L33" s="120"/>
      <c r="M33" s="50" t="s">
        <v>1168</v>
      </c>
    </row>
    <row r="34" spans="1:18" s="89" customFormat="1" x14ac:dyDescent="0.2">
      <c r="A34" s="43" t="s">
        <v>557</v>
      </c>
      <c r="B34" s="103">
        <v>19755.170999999998</v>
      </c>
      <c r="C34" s="103">
        <v>156912.31599999999</v>
      </c>
      <c r="D34" s="103">
        <v>21854.321</v>
      </c>
      <c r="E34" s="45">
        <v>178766.63699999999</v>
      </c>
      <c r="F34" s="45">
        <v>16011.948</v>
      </c>
      <c r="G34" s="45">
        <v>161825.139</v>
      </c>
      <c r="H34" s="104">
        <f>H35+H36</f>
        <v>100</v>
      </c>
      <c r="I34" s="104">
        <f>I35+I36</f>
        <v>100</v>
      </c>
      <c r="J34" s="105">
        <f t="shared" ref="J34:J39" si="3">D34/B34*100</f>
        <v>110.62582551171035</v>
      </c>
      <c r="K34" s="105">
        <f>D34/F34*100</f>
        <v>136.48758414653855</v>
      </c>
      <c r="L34" s="105">
        <f>E34/G34*100</f>
        <v>110.46901495323294</v>
      </c>
      <c r="M34" s="43" t="s">
        <v>558</v>
      </c>
      <c r="R34" s="95"/>
    </row>
    <row r="35" spans="1:18" s="89" customFormat="1" x14ac:dyDescent="0.2">
      <c r="A35" s="47" t="s">
        <v>564</v>
      </c>
      <c r="B35" s="103">
        <v>18980.832999999999</v>
      </c>
      <c r="C35" s="103">
        <v>150715.66899999999</v>
      </c>
      <c r="D35" s="103">
        <v>20766.832999999999</v>
      </c>
      <c r="E35" s="45">
        <v>171482.50200000001</v>
      </c>
      <c r="F35" s="45">
        <v>15685.834000000001</v>
      </c>
      <c r="G35" s="45">
        <v>158121.50599999999</v>
      </c>
      <c r="H35" s="104">
        <f>D35/D34*100</f>
        <v>95.023922271481226</v>
      </c>
      <c r="I35" s="104">
        <f>E35/E34*100</f>
        <v>95.925338686099465</v>
      </c>
      <c r="J35" s="105">
        <f t="shared" si="3"/>
        <v>109.40949219668073</v>
      </c>
      <c r="K35" s="105">
        <f>D35/F35*100</f>
        <v>132.3922782811548</v>
      </c>
      <c r="L35" s="105">
        <f>E35/G35*100</f>
        <v>108.44982845028053</v>
      </c>
      <c r="M35" s="47" t="s">
        <v>832</v>
      </c>
      <c r="R35" s="95"/>
    </row>
    <row r="36" spans="1:18" s="89" customFormat="1" x14ac:dyDescent="0.2">
      <c r="A36" s="47" t="s">
        <v>565</v>
      </c>
      <c r="B36" s="103">
        <v>774.33799999999997</v>
      </c>
      <c r="C36" s="103">
        <v>6196.6469999999999</v>
      </c>
      <c r="D36" s="103">
        <v>1087.4880000000001</v>
      </c>
      <c r="E36" s="45">
        <v>7284.1350000000002</v>
      </c>
      <c r="F36" s="45">
        <v>326.11399999999998</v>
      </c>
      <c r="G36" s="45">
        <v>3703.6329999999998</v>
      </c>
      <c r="H36" s="104">
        <f>D36/D34*100</f>
        <v>4.9760777285187681</v>
      </c>
      <c r="I36" s="104">
        <f>E36/E34*100</f>
        <v>4.0746613139005357</v>
      </c>
      <c r="J36" s="105">
        <f t="shared" si="3"/>
        <v>140.44099605082019</v>
      </c>
      <c r="K36" s="106">
        <f>D36/F36</f>
        <v>3.3346866433210476</v>
      </c>
      <c r="L36" s="105">
        <f>E36/G36*100</f>
        <v>196.67539953337712</v>
      </c>
      <c r="M36" s="47" t="s">
        <v>565</v>
      </c>
      <c r="R36" s="95"/>
    </row>
    <row r="37" spans="1:18" s="89" customFormat="1" x14ac:dyDescent="0.2">
      <c r="A37" s="43" t="s">
        <v>559</v>
      </c>
      <c r="B37" s="103">
        <v>19755.170999999998</v>
      </c>
      <c r="C37" s="103">
        <v>156912.31599999999</v>
      </c>
      <c r="D37" s="103">
        <v>21854.321</v>
      </c>
      <c r="E37" s="45">
        <v>178766.63699999999</v>
      </c>
      <c r="F37" s="45">
        <v>16011.948</v>
      </c>
      <c r="G37" s="45">
        <v>161825.139</v>
      </c>
      <c r="H37" s="104">
        <f>H38+H39</f>
        <v>100.00000457575416</v>
      </c>
      <c r="I37" s="104">
        <f>I38+I39</f>
        <v>100.0000005593885</v>
      </c>
      <c r="J37" s="105">
        <f t="shared" si="3"/>
        <v>110.62582551171035</v>
      </c>
      <c r="K37" s="105">
        <f>D37/F37*100</f>
        <v>136.48758414653855</v>
      </c>
      <c r="L37" s="105">
        <f>E37/G37*100</f>
        <v>110.46901495323294</v>
      </c>
      <c r="M37" s="43" t="s">
        <v>560</v>
      </c>
      <c r="R37" s="95"/>
    </row>
    <row r="38" spans="1:18" s="89" customFormat="1" x14ac:dyDescent="0.2">
      <c r="A38" s="47" t="s">
        <v>566</v>
      </c>
      <c r="B38" s="103">
        <v>5505.2969999999996</v>
      </c>
      <c r="C38" s="103">
        <v>36884.906999999999</v>
      </c>
      <c r="D38" s="103">
        <v>5232.692</v>
      </c>
      <c r="E38" s="45">
        <v>42117.599000000002</v>
      </c>
      <c r="F38" s="45">
        <v>4100.375</v>
      </c>
      <c r="G38" s="45">
        <v>51956.760999999999</v>
      </c>
      <c r="H38" s="104">
        <f>D38/D37*100</f>
        <v>23.943512131994403</v>
      </c>
      <c r="I38" s="104">
        <f>E38/E37*100</f>
        <v>23.560100311111189</v>
      </c>
      <c r="J38" s="105">
        <f t="shared" si="3"/>
        <v>95.048314377952735</v>
      </c>
      <c r="K38" s="105">
        <f>D38/F38*100</f>
        <v>127.61496204615432</v>
      </c>
      <c r="L38" s="105">
        <f>E38/G38*100</f>
        <v>81.062787959395706</v>
      </c>
      <c r="M38" s="47" t="s">
        <v>566</v>
      </c>
      <c r="R38" s="95"/>
    </row>
    <row r="39" spans="1:18" s="89" customFormat="1" x14ac:dyDescent="0.2">
      <c r="A39" s="47" t="s">
        <v>567</v>
      </c>
      <c r="B39" s="103">
        <v>14249.874</v>
      </c>
      <c r="C39" s="103">
        <v>120027.409</v>
      </c>
      <c r="D39" s="103">
        <v>16621.63</v>
      </c>
      <c r="E39" s="45">
        <v>136649.03899999999</v>
      </c>
      <c r="F39" s="45">
        <v>11911.574000000001</v>
      </c>
      <c r="G39" s="45">
        <v>109868.378</v>
      </c>
      <c r="H39" s="104">
        <f>D39/D37*100</f>
        <v>76.056492443759751</v>
      </c>
      <c r="I39" s="104">
        <f>E39/E37*100</f>
        <v>76.439900248277311</v>
      </c>
      <c r="J39" s="105">
        <f t="shared" si="3"/>
        <v>116.64404892281854</v>
      </c>
      <c r="K39" s="105">
        <f>D39/F39*100</f>
        <v>139.54184392423704</v>
      </c>
      <c r="L39" s="105">
        <f>E39/G39*100</f>
        <v>124.3752219587696</v>
      </c>
      <c r="M39" s="47" t="s">
        <v>833</v>
      </c>
      <c r="R39" s="95"/>
    </row>
    <row r="40" spans="1:18" s="89" customFormat="1" ht="45" x14ac:dyDescent="0.2">
      <c r="A40" s="50" t="s">
        <v>1169</v>
      </c>
      <c r="B40" s="45"/>
      <c r="C40" s="45"/>
      <c r="D40" s="45"/>
      <c r="E40" s="45"/>
      <c r="F40" s="45"/>
      <c r="G40" s="45"/>
      <c r="H40" s="120"/>
      <c r="I40" s="120"/>
      <c r="J40" s="120"/>
      <c r="K40" s="120"/>
      <c r="L40" s="120"/>
      <c r="M40" s="50" t="s">
        <v>1170</v>
      </c>
    </row>
    <row r="41" spans="1:18" s="89" customFormat="1" x14ac:dyDescent="0.2">
      <c r="A41" s="43" t="s">
        <v>557</v>
      </c>
      <c r="B41" s="45">
        <v>68734.764999999999</v>
      </c>
      <c r="C41" s="45">
        <v>338719.13400000002</v>
      </c>
      <c r="D41" s="45">
        <v>58861.724999999999</v>
      </c>
      <c r="E41" s="45">
        <v>397580.859</v>
      </c>
      <c r="F41" s="45">
        <v>45172.671999999999</v>
      </c>
      <c r="G41" s="45">
        <v>347265.614</v>
      </c>
      <c r="H41" s="104">
        <f>H42+H43</f>
        <v>99.999998301103119</v>
      </c>
      <c r="I41" s="104">
        <f>I42+I43</f>
        <v>100</v>
      </c>
      <c r="J41" s="105">
        <f>D41/B41*100</f>
        <v>85.636031490032735</v>
      </c>
      <c r="K41" s="105">
        <f t="shared" ref="K41:L46" si="4">D41/F41*100</f>
        <v>130.3038372403563</v>
      </c>
      <c r="L41" s="105">
        <f t="shared" si="4"/>
        <v>114.48897989652383</v>
      </c>
      <c r="M41" s="43" t="s">
        <v>558</v>
      </c>
      <c r="R41" s="95"/>
    </row>
    <row r="42" spans="1:18" s="89" customFormat="1" x14ac:dyDescent="0.2">
      <c r="A42" s="47" t="s">
        <v>564</v>
      </c>
      <c r="B42" s="45">
        <v>40857.332999999999</v>
      </c>
      <c r="C42" s="45">
        <v>197014.74799999999</v>
      </c>
      <c r="D42" s="45">
        <v>31501.332999999999</v>
      </c>
      <c r="E42" s="45">
        <v>228516.08199999999</v>
      </c>
      <c r="F42" s="45">
        <v>22983.082999999999</v>
      </c>
      <c r="G42" s="45">
        <v>145250.747</v>
      </c>
      <c r="H42" s="104">
        <f>D42/D41*100</f>
        <v>53.517515839027816</v>
      </c>
      <c r="I42" s="104">
        <f>E42/E41*100</f>
        <v>57.476630684577302</v>
      </c>
      <c r="J42" s="105">
        <f>D42/B42*100</f>
        <v>77.100805870025823</v>
      </c>
      <c r="K42" s="105">
        <f t="shared" si="4"/>
        <v>137.06313030327567</v>
      </c>
      <c r="L42" s="105">
        <f t="shared" si="4"/>
        <v>157.32523702614759</v>
      </c>
      <c r="M42" s="47" t="s">
        <v>832</v>
      </c>
      <c r="R42" s="95"/>
    </row>
    <row r="43" spans="1:18" s="89" customFormat="1" x14ac:dyDescent="0.2">
      <c r="A43" s="47" t="s">
        <v>565</v>
      </c>
      <c r="B43" s="45">
        <v>27877.432000000001</v>
      </c>
      <c r="C43" s="45">
        <v>141704.386</v>
      </c>
      <c r="D43" s="45">
        <v>27360.391</v>
      </c>
      <c r="E43" s="45">
        <v>169064.777</v>
      </c>
      <c r="F43" s="45">
        <v>22189.589</v>
      </c>
      <c r="G43" s="45">
        <v>202014.867</v>
      </c>
      <c r="H43" s="104">
        <f>D43/D41*100</f>
        <v>46.482482462075311</v>
      </c>
      <c r="I43" s="104">
        <f>E43/E41*100</f>
        <v>42.523369315422705</v>
      </c>
      <c r="J43" s="105">
        <f>D43/B43*100</f>
        <v>98.145306210414205</v>
      </c>
      <c r="K43" s="105">
        <f t="shared" si="4"/>
        <v>123.30282908800159</v>
      </c>
      <c r="L43" s="105">
        <f t="shared" si="4"/>
        <v>83.689274710657799</v>
      </c>
      <c r="M43" s="47" t="s">
        <v>565</v>
      </c>
      <c r="R43" s="95"/>
    </row>
    <row r="44" spans="1:18" s="89" customFormat="1" x14ac:dyDescent="0.2">
      <c r="A44" s="43" t="s">
        <v>559</v>
      </c>
      <c r="B44" s="45">
        <v>68734.764999999999</v>
      </c>
      <c r="C44" s="45">
        <v>338719.13400000002</v>
      </c>
      <c r="D44" s="45">
        <v>58861.724999999999</v>
      </c>
      <c r="E44" s="45">
        <v>397580.859</v>
      </c>
      <c r="F44" s="45">
        <v>45172.671999999999</v>
      </c>
      <c r="G44" s="45">
        <v>347265.614</v>
      </c>
      <c r="H44" s="104">
        <f>H45+H46</f>
        <v>100</v>
      </c>
      <c r="I44" s="104">
        <f>I45+I46</f>
        <v>99.999999748478857</v>
      </c>
      <c r="J44" s="105">
        <f>D44/B44*100</f>
        <v>85.636031490032735</v>
      </c>
      <c r="K44" s="105">
        <f t="shared" si="4"/>
        <v>130.3038372403563</v>
      </c>
      <c r="L44" s="105">
        <f t="shared" si="4"/>
        <v>114.48897989652383</v>
      </c>
      <c r="M44" s="43" t="s">
        <v>560</v>
      </c>
      <c r="R44" s="95"/>
    </row>
    <row r="45" spans="1:18" s="89" customFormat="1" x14ac:dyDescent="0.2">
      <c r="A45" s="47" t="s">
        <v>566</v>
      </c>
      <c r="B45" s="45">
        <v>0</v>
      </c>
      <c r="C45" s="45">
        <v>128.12899999999999</v>
      </c>
      <c r="D45" s="45">
        <v>1.9E-2</v>
      </c>
      <c r="E45" s="45">
        <v>128.14699999999999</v>
      </c>
      <c r="F45" s="45">
        <v>168.86</v>
      </c>
      <c r="G45" s="45">
        <v>2280.8969999999999</v>
      </c>
      <c r="H45" s="104">
        <f>D45/D44*100</f>
        <v>3.2279040412084419E-5</v>
      </c>
      <c r="I45" s="104">
        <f>E45/E44*100</f>
        <v>3.2231682461353099E-2</v>
      </c>
      <c r="J45" s="105">
        <v>0</v>
      </c>
      <c r="K45" s="105">
        <f t="shared" si="4"/>
        <v>1.1251924671325356E-2</v>
      </c>
      <c r="L45" s="105">
        <f t="shared" si="4"/>
        <v>5.6182721096130157</v>
      </c>
      <c r="M45" s="47" t="s">
        <v>566</v>
      </c>
      <c r="R45" s="95"/>
    </row>
    <row r="46" spans="1:18" s="89" customFormat="1" x14ac:dyDescent="0.2">
      <c r="A46" s="47" t="s">
        <v>567</v>
      </c>
      <c r="B46" s="45">
        <v>68734.764999999999</v>
      </c>
      <c r="C46" s="45">
        <v>338591.005</v>
      </c>
      <c r="D46" s="45">
        <v>58861.705999999998</v>
      </c>
      <c r="E46" s="45">
        <v>397452.71100000001</v>
      </c>
      <c r="F46" s="45">
        <v>45003.811999999998</v>
      </c>
      <c r="G46" s="45">
        <v>344984.717</v>
      </c>
      <c r="H46" s="104">
        <f>D46/D44*100</f>
        <v>99.999967720959589</v>
      </c>
      <c r="I46" s="104">
        <f>E46/E44*100</f>
        <v>99.967768066017499</v>
      </c>
      <c r="J46" s="105">
        <f>D46/B46*100</f>
        <v>85.63600384754352</v>
      </c>
      <c r="K46" s="105">
        <f t="shared" si="4"/>
        <v>130.79271151519342</v>
      </c>
      <c r="L46" s="105">
        <f t="shared" si="4"/>
        <v>115.20878793016213</v>
      </c>
      <c r="M46" s="47" t="s">
        <v>833</v>
      </c>
      <c r="R46" s="95"/>
    </row>
    <row r="47" spans="1:18" s="89" customFormat="1" ht="22.5" x14ac:dyDescent="0.2">
      <c r="A47" s="50" t="s">
        <v>1171</v>
      </c>
      <c r="B47" s="45"/>
      <c r="C47" s="45"/>
      <c r="D47" s="45"/>
      <c r="E47" s="45"/>
      <c r="F47" s="45"/>
      <c r="G47" s="45"/>
      <c r="H47" s="120"/>
      <c r="I47" s="120"/>
      <c r="J47" s="120"/>
      <c r="K47" s="120"/>
      <c r="L47" s="120"/>
      <c r="M47" s="50" t="s">
        <v>1172</v>
      </c>
    </row>
    <row r="48" spans="1:18" s="89" customFormat="1" x14ac:dyDescent="0.2">
      <c r="A48" s="43" t="s">
        <v>557</v>
      </c>
      <c r="B48" s="45">
        <v>49756.048999999999</v>
      </c>
      <c r="C48" s="45">
        <v>373063.07900000003</v>
      </c>
      <c r="D48" s="45">
        <v>54667.027000000002</v>
      </c>
      <c r="E48" s="45">
        <v>427730.10600000003</v>
      </c>
      <c r="F48" s="45">
        <v>25961.328000000001</v>
      </c>
      <c r="G48" s="45">
        <v>290108.42099999997</v>
      </c>
      <c r="H48" s="104">
        <f>H49+H50</f>
        <v>100</v>
      </c>
      <c r="I48" s="104">
        <f>I49+I50</f>
        <v>99.999999999999986</v>
      </c>
      <c r="J48" s="105">
        <f t="shared" ref="J48:J53" si="5">D48/B48*100</f>
        <v>109.8701124761735</v>
      </c>
      <c r="K48" s="106">
        <f>D48/F48</f>
        <v>2.1057099621406117</v>
      </c>
      <c r="L48" s="105">
        <f>E48/G48*100</f>
        <v>147.43801800913599</v>
      </c>
      <c r="M48" s="43" t="s">
        <v>558</v>
      </c>
      <c r="R48" s="95"/>
    </row>
    <row r="49" spans="1:18" s="89" customFormat="1" x14ac:dyDescent="0.2">
      <c r="A49" s="47" t="s">
        <v>564</v>
      </c>
      <c r="B49" s="45">
        <v>40813.5</v>
      </c>
      <c r="C49" s="45">
        <v>308492.16100000002</v>
      </c>
      <c r="D49" s="45">
        <v>43873.5</v>
      </c>
      <c r="E49" s="45">
        <v>352365.66</v>
      </c>
      <c r="F49" s="45">
        <v>19528.999</v>
      </c>
      <c r="G49" s="45">
        <v>224791.99100000001</v>
      </c>
      <c r="H49" s="104">
        <f>D49/D48*100</f>
        <v>80.25587343537083</v>
      </c>
      <c r="I49" s="104">
        <f>E49/E48*100</f>
        <v>82.38037375839987</v>
      </c>
      <c r="J49" s="105">
        <f t="shared" si="5"/>
        <v>107.49751920320483</v>
      </c>
      <c r="K49" s="106">
        <f>D49/F49</f>
        <v>2.2465821212853765</v>
      </c>
      <c r="L49" s="105">
        <f>E49/G49*100</f>
        <v>156.75187466976971</v>
      </c>
      <c r="M49" s="47" t="s">
        <v>832</v>
      </c>
      <c r="R49" s="95"/>
    </row>
    <row r="50" spans="1:18" s="89" customFormat="1" x14ac:dyDescent="0.2">
      <c r="A50" s="47" t="s">
        <v>565</v>
      </c>
      <c r="B50" s="45">
        <v>8942.5499999999993</v>
      </c>
      <c r="C50" s="45">
        <v>64570.917999999998</v>
      </c>
      <c r="D50" s="45">
        <v>10793.527</v>
      </c>
      <c r="E50" s="45">
        <v>75364.445999999996</v>
      </c>
      <c r="F50" s="45">
        <v>6432.3289999999997</v>
      </c>
      <c r="G50" s="45">
        <v>65316.43</v>
      </c>
      <c r="H50" s="104">
        <f>D50/D48*100</f>
        <v>19.74412656462917</v>
      </c>
      <c r="I50" s="104">
        <f>E50/E48*100</f>
        <v>17.619626241600116</v>
      </c>
      <c r="J50" s="105">
        <f t="shared" si="5"/>
        <v>120.69853677083159</v>
      </c>
      <c r="K50" s="105">
        <f>D50/F50*100</f>
        <v>167.80122720712825</v>
      </c>
      <c r="L50" s="105">
        <f>E50/G50*100</f>
        <v>115.38359643967068</v>
      </c>
      <c r="M50" s="47" t="s">
        <v>565</v>
      </c>
      <c r="R50" s="95"/>
    </row>
    <row r="51" spans="1:18" s="89" customFormat="1" x14ac:dyDescent="0.2">
      <c r="A51" s="43" t="s">
        <v>559</v>
      </c>
      <c r="B51" s="45">
        <v>49756.048999999999</v>
      </c>
      <c r="C51" s="45">
        <v>373063.07900000003</v>
      </c>
      <c r="D51" s="45">
        <v>54667.027000000002</v>
      </c>
      <c r="E51" s="45">
        <v>427730.10600000003</v>
      </c>
      <c r="F51" s="45">
        <v>25961.328000000001</v>
      </c>
      <c r="G51" s="45">
        <v>290108.42099999997</v>
      </c>
      <c r="H51" s="104">
        <f>H52+H53</f>
        <v>100</v>
      </c>
      <c r="I51" s="104">
        <f>I52+I53</f>
        <v>99.999999999999986</v>
      </c>
      <c r="J51" s="105">
        <f t="shared" si="5"/>
        <v>109.8701124761735</v>
      </c>
      <c r="K51" s="106">
        <f>D51/F51</f>
        <v>2.1057099621406117</v>
      </c>
      <c r="L51" s="105">
        <f>E51/G51*100</f>
        <v>147.43801800913599</v>
      </c>
      <c r="M51" s="43" t="s">
        <v>560</v>
      </c>
      <c r="R51" s="95"/>
    </row>
    <row r="52" spans="1:18" s="89" customFormat="1" x14ac:dyDescent="0.2">
      <c r="A52" s="47" t="s">
        <v>566</v>
      </c>
      <c r="B52" s="45">
        <v>19036.741999999998</v>
      </c>
      <c r="C52" s="45">
        <v>148527.5</v>
      </c>
      <c r="D52" s="45">
        <v>24626.931</v>
      </c>
      <c r="E52" s="45">
        <v>173154.43</v>
      </c>
      <c r="F52" s="45">
        <v>5763.4719999999998</v>
      </c>
      <c r="G52" s="45">
        <v>64099.692000000003</v>
      </c>
      <c r="H52" s="104">
        <f>D52/D51*100</f>
        <v>45.048967085771828</v>
      </c>
      <c r="I52" s="104">
        <f>E52/E51*100</f>
        <v>40.48217031512857</v>
      </c>
      <c r="J52" s="105">
        <f t="shared" si="5"/>
        <v>129.36526113554515</v>
      </c>
      <c r="K52" s="106">
        <f>D52/F52</f>
        <v>4.272933224972725</v>
      </c>
      <c r="L52" s="106">
        <f>E52/G52</f>
        <v>2.7013301405566814</v>
      </c>
      <c r="M52" s="47" t="s">
        <v>566</v>
      </c>
      <c r="R52" s="95"/>
    </row>
    <row r="53" spans="1:18" s="89" customFormat="1" x14ac:dyDescent="0.2">
      <c r="A53" s="47" t="s">
        <v>567</v>
      </c>
      <c r="B53" s="45">
        <v>30719.308000000001</v>
      </c>
      <c r="C53" s="45">
        <v>224535.579</v>
      </c>
      <c r="D53" s="45">
        <v>30040.096000000001</v>
      </c>
      <c r="E53" s="45">
        <v>254575.67600000001</v>
      </c>
      <c r="F53" s="45">
        <v>20197.856</v>
      </c>
      <c r="G53" s="45">
        <v>226008.728</v>
      </c>
      <c r="H53" s="104">
        <f>D53/D51*100</f>
        <v>54.951032914228172</v>
      </c>
      <c r="I53" s="104">
        <f>E53/E51*100</f>
        <v>59.517829684871415</v>
      </c>
      <c r="J53" s="105">
        <f t="shared" si="5"/>
        <v>97.788973631827901</v>
      </c>
      <c r="K53" s="105">
        <f>D53/F53*100</f>
        <v>148.72913243861132</v>
      </c>
      <c r="L53" s="105">
        <f>E53/G53*100</f>
        <v>112.63975433727498</v>
      </c>
      <c r="M53" s="47" t="s">
        <v>833</v>
      </c>
      <c r="R53" s="95"/>
    </row>
    <row r="54" spans="1:18" s="89" customFormat="1" x14ac:dyDescent="0.2">
      <c r="A54" s="50" t="s">
        <v>1173</v>
      </c>
      <c r="B54" s="45"/>
      <c r="C54" s="45"/>
      <c r="D54" s="45"/>
      <c r="E54" s="45"/>
      <c r="F54" s="45"/>
      <c r="G54" s="45"/>
      <c r="H54" s="120"/>
      <c r="I54" s="120"/>
      <c r="J54" s="120"/>
      <c r="K54" s="120"/>
      <c r="L54" s="120"/>
      <c r="M54" s="50" t="s">
        <v>1174</v>
      </c>
    </row>
    <row r="55" spans="1:18" s="89" customFormat="1" x14ac:dyDescent="0.2">
      <c r="A55" s="43" t="s">
        <v>557</v>
      </c>
      <c r="B55" s="45">
        <v>36928.781999999992</v>
      </c>
      <c r="C55" s="45">
        <v>308218.05499999999</v>
      </c>
      <c r="D55" s="45">
        <v>55162.948000000033</v>
      </c>
      <c r="E55" s="45">
        <v>363381.00300000003</v>
      </c>
      <c r="F55" s="45">
        <v>57798.618999999926</v>
      </c>
      <c r="G55" s="45">
        <v>377770.58199999988</v>
      </c>
      <c r="H55" s="104">
        <f>H56+H57</f>
        <v>99.999999999999972</v>
      </c>
      <c r="I55" s="104">
        <f>I56+I57</f>
        <v>100</v>
      </c>
      <c r="J55" s="105">
        <f t="shared" ref="J55:J60" si="6">D55/B55*100</f>
        <v>149.37657028601714</v>
      </c>
      <c r="K55" s="105">
        <f t="shared" ref="K55:L58" si="7">D55/F55*100</f>
        <v>95.439906617838233</v>
      </c>
      <c r="L55" s="105">
        <f t="shared" si="7"/>
        <v>96.190921240129839</v>
      </c>
      <c r="M55" s="43" t="s">
        <v>558</v>
      </c>
      <c r="R55" s="95"/>
    </row>
    <row r="56" spans="1:18" s="89" customFormat="1" x14ac:dyDescent="0.2">
      <c r="A56" s="47" t="s">
        <v>564</v>
      </c>
      <c r="B56" s="45">
        <v>36620.489999999991</v>
      </c>
      <c r="C56" s="45">
        <v>303710.67</v>
      </c>
      <c r="D56" s="45">
        <v>54783.020000000019</v>
      </c>
      <c r="E56" s="45">
        <v>358493.69</v>
      </c>
      <c r="F56" s="45">
        <v>56444.169999999925</v>
      </c>
      <c r="G56" s="45">
        <v>361331.98999999987</v>
      </c>
      <c r="H56" s="104">
        <f>D56/D55*100</f>
        <v>99.311262335000634</v>
      </c>
      <c r="I56" s="104">
        <f>E56/E55*100</f>
        <v>98.655044441054613</v>
      </c>
      <c r="J56" s="105">
        <f t="shared" si="6"/>
        <v>149.59663292326243</v>
      </c>
      <c r="K56" s="105">
        <f t="shared" si="7"/>
        <v>97.057003407083656</v>
      </c>
      <c r="L56" s="105">
        <f t="shared" si="7"/>
        <v>99.214489699625034</v>
      </c>
      <c r="M56" s="47" t="s">
        <v>832</v>
      </c>
      <c r="R56" s="95"/>
    </row>
    <row r="57" spans="1:18" s="89" customFormat="1" x14ac:dyDescent="0.2">
      <c r="A57" s="47" t="s">
        <v>565</v>
      </c>
      <c r="B57" s="45">
        <v>308.29199999999997</v>
      </c>
      <c r="C57" s="45">
        <v>4507.3850000000002</v>
      </c>
      <c r="D57" s="45">
        <v>379.92799999999988</v>
      </c>
      <c r="E57" s="45">
        <v>4887.3130000000001</v>
      </c>
      <c r="F57" s="45">
        <v>1354.4490000000001</v>
      </c>
      <c r="G57" s="45">
        <v>16438.592000000001</v>
      </c>
      <c r="H57" s="104">
        <f>D57/D55*100</f>
        <v>0.68873766499933908</v>
      </c>
      <c r="I57" s="104">
        <f>E57/E55*100</f>
        <v>1.3449555589453859</v>
      </c>
      <c r="J57" s="105">
        <f t="shared" si="6"/>
        <v>123.23641223255872</v>
      </c>
      <c r="K57" s="105">
        <f t="shared" si="7"/>
        <v>28.050373251410711</v>
      </c>
      <c r="L57" s="105">
        <f t="shared" si="7"/>
        <v>29.730727546495466</v>
      </c>
      <c r="M57" s="47" t="s">
        <v>565</v>
      </c>
      <c r="R57" s="95"/>
    </row>
    <row r="58" spans="1:18" s="89" customFormat="1" x14ac:dyDescent="0.2">
      <c r="A58" s="43" t="s">
        <v>559</v>
      </c>
      <c r="B58" s="45">
        <v>36928.781999999992</v>
      </c>
      <c r="C58" s="45">
        <v>308218.05499999999</v>
      </c>
      <c r="D58" s="45">
        <v>55162.948000000033</v>
      </c>
      <c r="E58" s="45">
        <v>363381.00300000003</v>
      </c>
      <c r="F58" s="45">
        <v>57798.618999999926</v>
      </c>
      <c r="G58" s="45">
        <v>377770.58199999988</v>
      </c>
      <c r="H58" s="104">
        <f>H59+H60</f>
        <v>100</v>
      </c>
      <c r="I58" s="104">
        <f>I59+I60</f>
        <v>99.999999999999986</v>
      </c>
      <c r="J58" s="105">
        <f t="shared" si="6"/>
        <v>149.37657028601714</v>
      </c>
      <c r="K58" s="105">
        <f t="shared" si="7"/>
        <v>95.439906617838233</v>
      </c>
      <c r="L58" s="105">
        <f t="shared" si="7"/>
        <v>96.190921240129839</v>
      </c>
      <c r="M58" s="43" t="s">
        <v>560</v>
      </c>
      <c r="R58" s="95"/>
    </row>
    <row r="59" spans="1:18" s="89" customFormat="1" x14ac:dyDescent="0.2">
      <c r="A59" s="47" t="s">
        <v>566</v>
      </c>
      <c r="B59" s="45">
        <v>2372.7550000000001</v>
      </c>
      <c r="C59" s="45">
        <v>11761.53</v>
      </c>
      <c r="D59" s="45">
        <v>1780.6689999999999</v>
      </c>
      <c r="E59" s="45">
        <v>13542.199000000001</v>
      </c>
      <c r="F59" s="45">
        <v>285.51100000000002</v>
      </c>
      <c r="G59" s="45">
        <v>5350.7190000000001</v>
      </c>
      <c r="H59" s="104">
        <f>D59/D58*100</f>
        <v>3.2280163852011654</v>
      </c>
      <c r="I59" s="104">
        <f>E59/E58*100</f>
        <v>3.7267217846277996</v>
      </c>
      <c r="J59" s="105">
        <f t="shared" si="6"/>
        <v>75.046475510535217</v>
      </c>
      <c r="K59" s="106"/>
      <c r="L59" s="106">
        <f>E59/G59</f>
        <v>2.5309120138807515</v>
      </c>
      <c r="M59" s="47" t="s">
        <v>566</v>
      </c>
      <c r="R59" s="95"/>
    </row>
    <row r="60" spans="1:18" s="89" customFormat="1" x14ac:dyDescent="0.2">
      <c r="A60" s="47" t="s">
        <v>567</v>
      </c>
      <c r="B60" s="45">
        <v>34556.026999999995</v>
      </c>
      <c r="C60" s="45">
        <v>296456.52499999997</v>
      </c>
      <c r="D60" s="45">
        <v>53382.279000000039</v>
      </c>
      <c r="E60" s="45">
        <v>349838.804</v>
      </c>
      <c r="F60" s="45">
        <v>57513.107999999927</v>
      </c>
      <c r="G60" s="45">
        <v>372419.8629999999</v>
      </c>
      <c r="H60" s="104">
        <f>D60/D58*100</f>
        <v>96.771983614798842</v>
      </c>
      <c r="I60" s="104">
        <f>E60/E58*100</f>
        <v>96.273278215372187</v>
      </c>
      <c r="J60" s="105">
        <f t="shared" si="6"/>
        <v>154.48037183209763</v>
      </c>
      <c r="K60" s="105">
        <f>D60/F60*100</f>
        <v>92.817586905580043</v>
      </c>
      <c r="L60" s="105">
        <f>E60/G60*100</f>
        <v>93.936666315781352</v>
      </c>
      <c r="M60" s="47" t="s">
        <v>833</v>
      </c>
      <c r="R60" s="95"/>
    </row>
    <row r="61" spans="1:18" s="89" customFormat="1" x14ac:dyDescent="0.2">
      <c r="A61" s="50" t="s">
        <v>1175</v>
      </c>
      <c r="B61" s="45"/>
      <c r="C61" s="45"/>
      <c r="D61" s="45"/>
      <c r="E61" s="45"/>
      <c r="F61" s="45"/>
      <c r="G61" s="45"/>
      <c r="H61" s="120"/>
      <c r="I61" s="120"/>
      <c r="J61" s="120"/>
      <c r="K61" s="120"/>
      <c r="L61" s="120"/>
      <c r="M61" s="50" t="s">
        <v>1176</v>
      </c>
    </row>
    <row r="62" spans="1:18" s="89" customFormat="1" x14ac:dyDescent="0.2">
      <c r="A62" s="43" t="s">
        <v>557</v>
      </c>
      <c r="B62" s="45">
        <v>12861.646999999997</v>
      </c>
      <c r="C62" s="45">
        <v>97492.643000000011</v>
      </c>
      <c r="D62" s="45">
        <v>16771.339999999982</v>
      </c>
      <c r="E62" s="45">
        <v>114263.98299999999</v>
      </c>
      <c r="F62" s="45">
        <v>17364.139999999985</v>
      </c>
      <c r="G62" s="45">
        <v>114979.76</v>
      </c>
      <c r="H62" s="104">
        <f>H63+H64</f>
        <v>100</v>
      </c>
      <c r="I62" s="104">
        <f>I63+I64</f>
        <v>100</v>
      </c>
      <c r="J62" s="105">
        <f t="shared" ref="J62:J67" si="8">D62/B62*100</f>
        <v>130.39807421242384</v>
      </c>
      <c r="K62" s="105">
        <f>D62/F62*100</f>
        <v>96.586067608300766</v>
      </c>
      <c r="L62" s="105">
        <f>E62/G62*100</f>
        <v>99.377475653106245</v>
      </c>
      <c r="M62" s="43" t="s">
        <v>558</v>
      </c>
      <c r="R62" s="95"/>
    </row>
    <row r="63" spans="1:18" s="89" customFormat="1" x14ac:dyDescent="0.2">
      <c r="A63" s="47" t="s">
        <v>564</v>
      </c>
      <c r="B63" s="45">
        <v>12861.589999999997</v>
      </c>
      <c r="C63" s="45">
        <v>97492.400000000009</v>
      </c>
      <c r="D63" s="45">
        <v>16771.339999999982</v>
      </c>
      <c r="E63" s="45">
        <v>114263.73999999999</v>
      </c>
      <c r="F63" s="45">
        <v>17364.139999999985</v>
      </c>
      <c r="G63" s="45">
        <v>114954.75</v>
      </c>
      <c r="H63" s="104">
        <f>D63/D62*100</f>
        <v>100</v>
      </c>
      <c r="I63" s="104">
        <f>E63/E62*100</f>
        <v>99.99978733456193</v>
      </c>
      <c r="J63" s="105">
        <f t="shared" si="8"/>
        <v>130.39865211066427</v>
      </c>
      <c r="K63" s="105">
        <f>D63/F63*100</f>
        <v>96.586067608300766</v>
      </c>
      <c r="L63" s="105">
        <f>E63/G63*100</f>
        <v>99.398885213529667</v>
      </c>
      <c r="M63" s="47" t="s">
        <v>832</v>
      </c>
      <c r="R63" s="95"/>
    </row>
    <row r="64" spans="1:18" s="89" customFormat="1" x14ac:dyDescent="0.2">
      <c r="A64" s="47" t="s">
        <v>565</v>
      </c>
      <c r="B64" s="45">
        <v>5.7000000000000002E-2</v>
      </c>
      <c r="C64" s="45">
        <v>0.24299999999999999</v>
      </c>
      <c r="D64" s="45">
        <v>0</v>
      </c>
      <c r="E64" s="45">
        <v>0.24299999999999999</v>
      </c>
      <c r="F64" s="45">
        <v>0</v>
      </c>
      <c r="G64" s="45">
        <v>25.01</v>
      </c>
      <c r="H64" s="104">
        <f>D64/D62*100</f>
        <v>0</v>
      </c>
      <c r="I64" s="104">
        <f>E64/E62*100</f>
        <v>2.1266543806721668E-4</v>
      </c>
      <c r="J64" s="105">
        <f t="shared" si="8"/>
        <v>0</v>
      </c>
      <c r="K64" s="105">
        <v>0</v>
      </c>
      <c r="L64" s="105">
        <f>E64/G64*100</f>
        <v>0.97161135545781685</v>
      </c>
      <c r="M64" s="47" t="s">
        <v>565</v>
      </c>
      <c r="R64" s="95"/>
    </row>
    <row r="65" spans="1:18" s="89" customFormat="1" x14ac:dyDescent="0.2">
      <c r="A65" s="43" t="s">
        <v>559</v>
      </c>
      <c r="B65" s="45">
        <v>12861.646999999997</v>
      </c>
      <c r="C65" s="45">
        <v>97492.643000000011</v>
      </c>
      <c r="D65" s="45">
        <v>16771.339999999982</v>
      </c>
      <c r="E65" s="45">
        <v>114263.98299999999</v>
      </c>
      <c r="F65" s="45">
        <v>17364.139999999985</v>
      </c>
      <c r="G65" s="45">
        <v>114979.76</v>
      </c>
      <c r="H65" s="104">
        <f>H66+H67</f>
        <v>100.00000000000001</v>
      </c>
      <c r="I65" s="104">
        <f>I66+I67</f>
        <v>100.00000000000001</v>
      </c>
      <c r="J65" s="105">
        <f t="shared" si="8"/>
        <v>130.39807421242384</v>
      </c>
      <c r="K65" s="105">
        <f>D65/F65*100</f>
        <v>96.586067608300766</v>
      </c>
      <c r="L65" s="105">
        <f>E65/G65*100</f>
        <v>99.377475653106245</v>
      </c>
      <c r="M65" s="43" t="s">
        <v>560</v>
      </c>
      <c r="R65" s="95"/>
    </row>
    <row r="66" spans="1:18" s="89" customFormat="1" x14ac:dyDescent="0.2">
      <c r="A66" s="47" t="s">
        <v>566</v>
      </c>
      <c r="B66" s="45">
        <v>1208.296</v>
      </c>
      <c r="C66" s="45">
        <v>5276.95</v>
      </c>
      <c r="D66" s="45">
        <v>1432.4459999999999</v>
      </c>
      <c r="E66" s="45">
        <v>6709.3959999999997</v>
      </c>
      <c r="F66" s="45">
        <v>106.81100000000001</v>
      </c>
      <c r="G66" s="45">
        <v>969.81799999999998</v>
      </c>
      <c r="H66" s="104">
        <f>D66/D65*100</f>
        <v>8.5410348845113244</v>
      </c>
      <c r="I66" s="104">
        <f>E66/E65*100</f>
        <v>5.8718380226602109</v>
      </c>
      <c r="J66" s="105">
        <f t="shared" si="8"/>
        <v>118.55091798698332</v>
      </c>
      <c r="K66" s="106"/>
      <c r="L66" s="106"/>
      <c r="M66" s="47" t="s">
        <v>566</v>
      </c>
      <c r="R66" s="95"/>
    </row>
    <row r="67" spans="1:18" s="89" customFormat="1" x14ac:dyDescent="0.2">
      <c r="A67" s="47" t="s">
        <v>567</v>
      </c>
      <c r="B67" s="45">
        <v>11653.350999999997</v>
      </c>
      <c r="C67" s="45">
        <v>92215.693000000014</v>
      </c>
      <c r="D67" s="45">
        <v>15338.893999999986</v>
      </c>
      <c r="E67" s="45">
        <v>107554.587</v>
      </c>
      <c r="F67" s="45">
        <v>17257.328999999983</v>
      </c>
      <c r="G67" s="45">
        <v>114009.942</v>
      </c>
      <c r="H67" s="104">
        <f>D67/D65*100</f>
        <v>91.458965115488695</v>
      </c>
      <c r="I67" s="104">
        <f>E67/E65*100</f>
        <v>94.128161977339801</v>
      </c>
      <c r="J67" s="105">
        <f t="shared" si="8"/>
        <v>131.62646521159442</v>
      </c>
      <c r="K67" s="105">
        <f>D67/F67*100</f>
        <v>88.883360802821812</v>
      </c>
      <c r="L67" s="105">
        <f>E67/G67*100</f>
        <v>94.33790168931057</v>
      </c>
      <c r="M67" s="47" t="s">
        <v>833</v>
      </c>
      <c r="R67" s="95"/>
    </row>
    <row r="68" spans="1:18" s="89" customFormat="1" x14ac:dyDescent="0.2">
      <c r="A68" s="50" t="s">
        <v>1177</v>
      </c>
      <c r="B68" s="45"/>
      <c r="C68" s="45"/>
      <c r="D68" s="45"/>
      <c r="E68" s="45"/>
      <c r="F68" s="45"/>
      <c r="G68" s="45"/>
      <c r="H68" s="120"/>
      <c r="I68" s="120"/>
      <c r="J68" s="120"/>
      <c r="K68" s="120"/>
      <c r="L68" s="120"/>
      <c r="M68" s="50" t="s">
        <v>1178</v>
      </c>
    </row>
    <row r="69" spans="1:18" s="89" customFormat="1" x14ac:dyDescent="0.2">
      <c r="A69" s="43" t="s">
        <v>557</v>
      </c>
      <c r="B69" s="45">
        <v>6459.2589999999955</v>
      </c>
      <c r="C69" s="45">
        <f>C70+C71</f>
        <v>52304.91599999999</v>
      </c>
      <c r="D69" s="45">
        <v>6318.455000000009</v>
      </c>
      <c r="E69" s="45">
        <v>58623.370999999999</v>
      </c>
      <c r="F69" s="45">
        <v>6179.104000000003</v>
      </c>
      <c r="G69" s="45">
        <v>61583.859000000004</v>
      </c>
      <c r="H69" s="104">
        <f>H70+H71</f>
        <v>99.999999999999929</v>
      </c>
      <c r="I69" s="104">
        <f>I70+I71</f>
        <v>99.999999999999986</v>
      </c>
      <c r="J69" s="105">
        <f>D69/B69*100</f>
        <v>97.820121472138112</v>
      </c>
      <c r="K69" s="105">
        <f t="shared" ref="K69:L72" si="9">D69/F69*100</f>
        <v>102.25519751731005</v>
      </c>
      <c r="L69" s="105">
        <f t="shared" si="9"/>
        <v>95.192753347918639</v>
      </c>
      <c r="M69" s="43" t="s">
        <v>558</v>
      </c>
      <c r="R69" s="95"/>
    </row>
    <row r="70" spans="1:18" s="89" customFormat="1" x14ac:dyDescent="0.2">
      <c r="A70" s="47" t="s">
        <v>564</v>
      </c>
      <c r="B70" s="45">
        <v>5937.1199999999953</v>
      </c>
      <c r="C70" s="45">
        <v>47015.569999999992</v>
      </c>
      <c r="D70" s="45">
        <v>5909.9500000000044</v>
      </c>
      <c r="E70" s="45">
        <v>52925.52</v>
      </c>
      <c r="F70" s="45">
        <v>5603.0500000000029</v>
      </c>
      <c r="G70" s="45">
        <v>56841.83</v>
      </c>
      <c r="H70" s="104">
        <f>D70/D69*100</f>
        <v>93.534732778820072</v>
      </c>
      <c r="I70" s="104">
        <f>E70/E69*100</f>
        <v>90.280581101349483</v>
      </c>
      <c r="J70" s="105">
        <f>D70/B70*100</f>
        <v>99.542370711725709</v>
      </c>
      <c r="K70" s="105">
        <f t="shared" si="9"/>
        <v>105.47737393027015</v>
      </c>
      <c r="L70" s="105">
        <f t="shared" si="9"/>
        <v>93.110162005691919</v>
      </c>
      <c r="M70" s="47" t="s">
        <v>832</v>
      </c>
      <c r="R70" s="95"/>
    </row>
    <row r="71" spans="1:18" s="89" customFormat="1" x14ac:dyDescent="0.2">
      <c r="A71" s="47" t="s">
        <v>565</v>
      </c>
      <c r="B71" s="45">
        <v>522.13900000000001</v>
      </c>
      <c r="C71" s="45">
        <v>5289.3459999999995</v>
      </c>
      <c r="D71" s="45">
        <v>408.50500000000011</v>
      </c>
      <c r="E71" s="45">
        <v>5697.8509999999997</v>
      </c>
      <c r="F71" s="45">
        <v>576.05399999999997</v>
      </c>
      <c r="G71" s="45">
        <v>4742.0290000000005</v>
      </c>
      <c r="H71" s="104">
        <f>D71/D69*100</f>
        <v>6.465267221179853</v>
      </c>
      <c r="I71" s="104">
        <f>E71/E69*100</f>
        <v>9.7194188986505061</v>
      </c>
      <c r="J71" s="105">
        <f>D71/B71*100</f>
        <v>78.236829656470803</v>
      </c>
      <c r="K71" s="105">
        <f t="shared" si="9"/>
        <v>70.914358723314152</v>
      </c>
      <c r="L71" s="105">
        <f t="shared" si="9"/>
        <v>120.15639297018214</v>
      </c>
      <c r="M71" s="47" t="s">
        <v>565</v>
      </c>
      <c r="R71" s="95"/>
    </row>
    <row r="72" spans="1:18" s="89" customFormat="1" x14ac:dyDescent="0.2">
      <c r="A72" s="43" t="s">
        <v>559</v>
      </c>
      <c r="B72" s="45">
        <v>6459.2589999999955</v>
      </c>
      <c r="C72" s="45">
        <f>C69</f>
        <v>52304.91599999999</v>
      </c>
      <c r="D72" s="45">
        <v>6318.455000000009</v>
      </c>
      <c r="E72" s="45">
        <v>58623.370999999999</v>
      </c>
      <c r="F72" s="45">
        <v>6179.104000000003</v>
      </c>
      <c r="G72" s="45">
        <v>61583.859000000004</v>
      </c>
      <c r="H72" s="104">
        <f>H73+H74</f>
        <v>100</v>
      </c>
      <c r="I72" s="104">
        <f>I73+I74</f>
        <v>100</v>
      </c>
      <c r="J72" s="105">
        <f>D72/B72*100</f>
        <v>97.820121472138112</v>
      </c>
      <c r="K72" s="105">
        <f t="shared" si="9"/>
        <v>102.25519751731005</v>
      </c>
      <c r="L72" s="105">
        <f t="shared" si="9"/>
        <v>95.192753347918639</v>
      </c>
      <c r="M72" s="43" t="s">
        <v>560</v>
      </c>
      <c r="R72" s="95"/>
    </row>
    <row r="73" spans="1:18" s="89" customFormat="1" x14ac:dyDescent="0.2">
      <c r="A73" s="47" t="s">
        <v>566</v>
      </c>
      <c r="B73" s="45">
        <v>0</v>
      </c>
      <c r="C73" s="45">
        <v>0</v>
      </c>
      <c r="D73" s="45">
        <v>0</v>
      </c>
      <c r="E73" s="45">
        <v>0</v>
      </c>
      <c r="F73" s="45">
        <v>0</v>
      </c>
      <c r="G73" s="45">
        <v>404.89100000000002</v>
      </c>
      <c r="H73" s="104">
        <f>D73/D72*100</f>
        <v>0</v>
      </c>
      <c r="I73" s="104">
        <f>E73/E72*100</f>
        <v>0</v>
      </c>
      <c r="J73" s="105">
        <v>0</v>
      </c>
      <c r="K73" s="105">
        <v>0</v>
      </c>
      <c r="L73" s="105">
        <f>E73/G73*100</f>
        <v>0</v>
      </c>
      <c r="M73" s="47" t="s">
        <v>566</v>
      </c>
      <c r="R73" s="95"/>
    </row>
    <row r="74" spans="1:18" s="89" customFormat="1" x14ac:dyDescent="0.2">
      <c r="A74" s="47" t="s">
        <v>567</v>
      </c>
      <c r="B74" s="45">
        <v>6459.2589999999955</v>
      </c>
      <c r="C74" s="45">
        <f>C72-C73</f>
        <v>52304.91599999999</v>
      </c>
      <c r="D74" s="45">
        <v>6318.455000000009</v>
      </c>
      <c r="E74" s="45">
        <v>58623.370999999999</v>
      </c>
      <c r="F74" s="45">
        <v>6179.104000000003</v>
      </c>
      <c r="G74" s="45">
        <v>61178.968000000001</v>
      </c>
      <c r="H74" s="104">
        <f>D74/D72*100</f>
        <v>100</v>
      </c>
      <c r="I74" s="104">
        <f>E74/E72*100</f>
        <v>100</v>
      </c>
      <c r="J74" s="105">
        <f>D74/B74*100</f>
        <v>97.820121472138112</v>
      </c>
      <c r="K74" s="105">
        <f>D74/F74*100</f>
        <v>102.25519751731005</v>
      </c>
      <c r="L74" s="105">
        <f>E74/G74*100</f>
        <v>95.822752355025003</v>
      </c>
      <c r="M74" s="47" t="s">
        <v>833</v>
      </c>
      <c r="R74" s="95"/>
    </row>
    <row r="75" spans="1:18" s="89" customFormat="1" x14ac:dyDescent="0.2">
      <c r="A75" s="50" t="s">
        <v>1179</v>
      </c>
      <c r="B75" s="45"/>
      <c r="C75" s="45"/>
      <c r="D75" s="45"/>
      <c r="E75" s="45"/>
      <c r="F75" s="45"/>
      <c r="G75" s="45"/>
      <c r="H75" s="120"/>
      <c r="I75" s="120"/>
      <c r="J75" s="120"/>
      <c r="K75" s="120"/>
      <c r="L75" s="120"/>
      <c r="M75" s="50" t="s">
        <v>1199</v>
      </c>
    </row>
    <row r="76" spans="1:18" s="89" customFormat="1" x14ac:dyDescent="0.2">
      <c r="A76" s="43" t="s">
        <v>557</v>
      </c>
      <c r="B76" s="45">
        <v>12548.048000000013</v>
      </c>
      <c r="C76" s="45">
        <v>87227.597000000009</v>
      </c>
      <c r="D76" s="45">
        <v>16829.089999999982</v>
      </c>
      <c r="E76" s="45">
        <v>104056.68699999999</v>
      </c>
      <c r="F76" s="45">
        <v>16398.474999999973</v>
      </c>
      <c r="G76" s="45">
        <v>99663.422999999981</v>
      </c>
      <c r="H76" s="104">
        <f>H77+H78</f>
        <v>100.00000000000003</v>
      </c>
      <c r="I76" s="104">
        <f>I77+I78</f>
        <v>100</v>
      </c>
      <c r="J76" s="105">
        <f>D76/B76*100</f>
        <v>134.1171949613196</v>
      </c>
      <c r="K76" s="105">
        <f t="shared" ref="K76:L79" si="10">D76/F76*100</f>
        <v>102.62594540041077</v>
      </c>
      <c r="L76" s="105">
        <f t="shared" si="10"/>
        <v>104.40810065293465</v>
      </c>
      <c r="M76" s="43" t="s">
        <v>558</v>
      </c>
      <c r="R76" s="95"/>
    </row>
    <row r="77" spans="1:18" s="89" customFormat="1" x14ac:dyDescent="0.2">
      <c r="A77" s="47" t="s">
        <v>564</v>
      </c>
      <c r="B77" s="45">
        <v>12425.140000000014</v>
      </c>
      <c r="C77" s="45">
        <v>85611.21</v>
      </c>
      <c r="D77" s="45">
        <v>16433.829999999987</v>
      </c>
      <c r="E77" s="45">
        <v>102045.04</v>
      </c>
      <c r="F77" s="45">
        <v>16068.659999999974</v>
      </c>
      <c r="G77" s="45">
        <v>97647.919999999984</v>
      </c>
      <c r="H77" s="104">
        <f>D77/D76*100</f>
        <v>97.651328740888573</v>
      </c>
      <c r="I77" s="104">
        <f>E77/E76*100</f>
        <v>98.066777774695055</v>
      </c>
      <c r="J77" s="105">
        <f>D77/B77*100</f>
        <v>132.26273506777363</v>
      </c>
      <c r="K77" s="105">
        <f t="shared" si="10"/>
        <v>102.27256037528963</v>
      </c>
      <c r="L77" s="105">
        <f t="shared" si="10"/>
        <v>104.50303498528181</v>
      </c>
      <c r="M77" s="47" t="s">
        <v>832</v>
      </c>
      <c r="R77" s="95"/>
    </row>
    <row r="78" spans="1:18" s="89" customFormat="1" x14ac:dyDescent="0.2">
      <c r="A78" s="47" t="s">
        <v>565</v>
      </c>
      <c r="B78" s="45">
        <v>122.908</v>
      </c>
      <c r="C78" s="45">
        <v>1616.3869999999999</v>
      </c>
      <c r="D78" s="45">
        <v>395.26</v>
      </c>
      <c r="E78" s="45">
        <v>2011.6469999999999</v>
      </c>
      <c r="F78" s="45">
        <v>329.815</v>
      </c>
      <c r="G78" s="45">
        <v>2015.5029999999999</v>
      </c>
      <c r="H78" s="104">
        <f>D78/D76*100</f>
        <v>2.3486712591114576</v>
      </c>
      <c r="I78" s="104">
        <f>E78/E76*100</f>
        <v>1.9332222253049438</v>
      </c>
      <c r="J78" s="106">
        <f>D78/B78</f>
        <v>3.2159013245679695</v>
      </c>
      <c r="K78" s="105">
        <f t="shared" si="10"/>
        <v>119.84294225550687</v>
      </c>
      <c r="L78" s="105">
        <f t="shared" si="10"/>
        <v>99.808682993773772</v>
      </c>
      <c r="M78" s="47" t="s">
        <v>565</v>
      </c>
      <c r="R78" s="95"/>
    </row>
    <row r="79" spans="1:18" s="89" customFormat="1" x14ac:dyDescent="0.2">
      <c r="A79" s="43" t="s">
        <v>559</v>
      </c>
      <c r="B79" s="45">
        <v>12548.048000000013</v>
      </c>
      <c r="C79" s="45">
        <v>87227.597000000009</v>
      </c>
      <c r="D79" s="45">
        <v>16829.089999999982</v>
      </c>
      <c r="E79" s="45">
        <v>104056.68699999999</v>
      </c>
      <c r="F79" s="45">
        <v>16398.474999999973</v>
      </c>
      <c r="G79" s="45">
        <v>99663.422999999981</v>
      </c>
      <c r="H79" s="104">
        <f>H80+H81</f>
        <v>100</v>
      </c>
      <c r="I79" s="104">
        <f>I80+I81</f>
        <v>100</v>
      </c>
      <c r="J79" s="105">
        <f>D79/B79*100</f>
        <v>134.1171949613196</v>
      </c>
      <c r="K79" s="105">
        <f t="shared" si="10"/>
        <v>102.62594540041077</v>
      </c>
      <c r="L79" s="105">
        <f t="shared" si="10"/>
        <v>104.40810065293465</v>
      </c>
      <c r="M79" s="43" t="s">
        <v>560</v>
      </c>
      <c r="R79" s="95"/>
    </row>
    <row r="80" spans="1:18" s="89" customFormat="1" x14ac:dyDescent="0.2">
      <c r="A80" s="47" t="s">
        <v>566</v>
      </c>
      <c r="B80" s="45">
        <v>0</v>
      </c>
      <c r="C80" s="45">
        <v>0</v>
      </c>
      <c r="D80" s="45">
        <v>0</v>
      </c>
      <c r="E80" s="45">
        <v>0</v>
      </c>
      <c r="F80" s="45">
        <v>0</v>
      </c>
      <c r="G80" s="45">
        <v>3.7999999999999999E-2</v>
      </c>
      <c r="H80" s="104">
        <f>D80/D79*100</f>
        <v>0</v>
      </c>
      <c r="I80" s="104">
        <f>E80/E79*100</f>
        <v>0</v>
      </c>
      <c r="J80" s="105">
        <v>0</v>
      </c>
      <c r="K80" s="105">
        <v>0</v>
      </c>
      <c r="L80" s="105">
        <f>E80/G80*100</f>
        <v>0</v>
      </c>
      <c r="M80" s="47" t="s">
        <v>566</v>
      </c>
      <c r="R80" s="95"/>
    </row>
    <row r="81" spans="1:18" s="89" customFormat="1" x14ac:dyDescent="0.2">
      <c r="A81" s="47" t="s">
        <v>567</v>
      </c>
      <c r="B81" s="45">
        <v>12548.048000000013</v>
      </c>
      <c r="C81" s="45">
        <v>87227.597000000009</v>
      </c>
      <c r="D81" s="45">
        <v>16829.089999999982</v>
      </c>
      <c r="E81" s="45">
        <v>104056.68699999999</v>
      </c>
      <c r="F81" s="45">
        <v>16398.474999999973</v>
      </c>
      <c r="G81" s="45">
        <v>99663.38499999998</v>
      </c>
      <c r="H81" s="104">
        <f>D81/D79*100</f>
        <v>100</v>
      </c>
      <c r="I81" s="104">
        <f>E81/E79*100</f>
        <v>100</v>
      </c>
      <c r="J81" s="105">
        <f>D81/B81*100</f>
        <v>134.1171949613196</v>
      </c>
      <c r="K81" s="105">
        <f>D81/F81*100</f>
        <v>102.62594540041077</v>
      </c>
      <c r="L81" s="105">
        <f>E81/G81*100</f>
        <v>104.40814046201623</v>
      </c>
      <c r="M81" s="47" t="s">
        <v>833</v>
      </c>
      <c r="R81" s="95"/>
    </row>
    <row r="82" spans="1:18" s="89" customFormat="1" x14ac:dyDescent="0.2">
      <c r="A82" s="50" t="s">
        <v>1180</v>
      </c>
      <c r="B82" s="45"/>
      <c r="C82" s="45"/>
      <c r="D82" s="45"/>
      <c r="E82" s="45"/>
      <c r="F82" s="45"/>
      <c r="G82" s="45"/>
      <c r="H82" s="120"/>
      <c r="I82" s="120"/>
      <c r="J82" s="120"/>
      <c r="K82" s="120"/>
      <c r="L82" s="120"/>
      <c r="M82" s="50" t="s">
        <v>1181</v>
      </c>
    </row>
    <row r="83" spans="1:18" s="89" customFormat="1" x14ac:dyDescent="0.2">
      <c r="A83" s="43" t="s">
        <v>557</v>
      </c>
      <c r="B83" s="45">
        <v>36919.442999999941</v>
      </c>
      <c r="C83" s="45">
        <v>275818.31799999991</v>
      </c>
      <c r="D83" s="45">
        <v>36315.443000000087</v>
      </c>
      <c r="E83" s="45">
        <v>312133.761</v>
      </c>
      <c r="F83" s="45">
        <v>39634.209000000032</v>
      </c>
      <c r="G83" s="45">
        <v>315980.87000000005</v>
      </c>
      <c r="H83" s="104">
        <f>H84+H85</f>
        <v>100</v>
      </c>
      <c r="I83" s="104">
        <f>I84+I85</f>
        <v>100.00000000000001</v>
      </c>
      <c r="J83" s="105">
        <f t="shared" ref="J83:J88" si="11">D83/B83*100</f>
        <v>98.364005654148528</v>
      </c>
      <c r="K83" s="105">
        <f t="shared" ref="K83:L88" si="12">D83/F83*100</f>
        <v>91.626511330149313</v>
      </c>
      <c r="L83" s="105">
        <f t="shared" si="12"/>
        <v>98.782486737250892</v>
      </c>
      <c r="M83" s="43" t="s">
        <v>558</v>
      </c>
      <c r="R83" s="95"/>
    </row>
    <row r="84" spans="1:18" s="89" customFormat="1" x14ac:dyDescent="0.2">
      <c r="A84" s="47" t="s">
        <v>564</v>
      </c>
      <c r="B84" s="45">
        <v>22914.559999999939</v>
      </c>
      <c r="C84" s="118">
        <v>190881.38999999993</v>
      </c>
      <c r="D84" s="45">
        <v>23756.400000000081</v>
      </c>
      <c r="E84" s="119">
        <v>214637.79</v>
      </c>
      <c r="F84" s="45">
        <v>23573.889000000054</v>
      </c>
      <c r="G84" s="119">
        <v>208850.15000000005</v>
      </c>
      <c r="H84" s="104">
        <f>D84/D83*100</f>
        <v>65.4167980272195</v>
      </c>
      <c r="I84" s="104">
        <f>E84/E83*100</f>
        <v>68.764682587475704</v>
      </c>
      <c r="J84" s="105">
        <f t="shared" si="11"/>
        <v>103.67382136074244</v>
      </c>
      <c r="K84" s="105">
        <f t="shared" si="12"/>
        <v>100.77420827764155</v>
      </c>
      <c r="L84" s="105">
        <f t="shared" si="12"/>
        <v>102.77119264697676</v>
      </c>
      <c r="M84" s="47" t="s">
        <v>832</v>
      </c>
      <c r="R84" s="95"/>
    </row>
    <row r="85" spans="1:18" s="89" customFormat="1" x14ac:dyDescent="0.2">
      <c r="A85" s="47" t="s">
        <v>565</v>
      </c>
      <c r="B85" s="45">
        <v>14004.883</v>
      </c>
      <c r="C85" s="45">
        <v>84936.928</v>
      </c>
      <c r="D85" s="45">
        <v>12559.043000000005</v>
      </c>
      <c r="E85" s="45">
        <v>97495.971000000005</v>
      </c>
      <c r="F85" s="45">
        <v>16060.320000000007</v>
      </c>
      <c r="G85" s="45">
        <v>107130.72</v>
      </c>
      <c r="H85" s="104">
        <f>D85/D83*100</f>
        <v>34.583201972780493</v>
      </c>
      <c r="I85" s="104">
        <f>E85/E83*100</f>
        <v>31.235317412524306</v>
      </c>
      <c r="J85" s="105">
        <f t="shared" si="11"/>
        <v>89.676172232213617</v>
      </c>
      <c r="K85" s="105">
        <f t="shared" si="12"/>
        <v>78.19920773683215</v>
      </c>
      <c r="L85" s="105">
        <f t="shared" si="12"/>
        <v>91.006548821850544</v>
      </c>
      <c r="M85" s="47" t="s">
        <v>565</v>
      </c>
      <c r="R85" s="95"/>
    </row>
    <row r="86" spans="1:18" s="89" customFormat="1" x14ac:dyDescent="0.2">
      <c r="A86" s="43" t="s">
        <v>559</v>
      </c>
      <c r="B86" s="45">
        <v>36919.442999999941</v>
      </c>
      <c r="C86" s="45">
        <v>275818.31799999991</v>
      </c>
      <c r="D86" s="45">
        <v>36315.443000000087</v>
      </c>
      <c r="E86" s="45">
        <v>312133.761</v>
      </c>
      <c r="F86" s="45">
        <v>39634.209000000032</v>
      </c>
      <c r="G86" s="45">
        <v>315980.87000000005</v>
      </c>
      <c r="H86" s="104">
        <f>H87+H88</f>
        <v>100.00000000000001</v>
      </c>
      <c r="I86" s="104">
        <f>I87+I88</f>
        <v>100</v>
      </c>
      <c r="J86" s="105">
        <f t="shared" si="11"/>
        <v>98.364005654148528</v>
      </c>
      <c r="K86" s="105">
        <f t="shared" si="12"/>
        <v>91.626511330149313</v>
      </c>
      <c r="L86" s="105">
        <f t="shared" si="12"/>
        <v>98.782486737250892</v>
      </c>
      <c r="M86" s="43" t="s">
        <v>560</v>
      </c>
      <c r="R86" s="95"/>
    </row>
    <row r="87" spans="1:18" s="89" customFormat="1" x14ac:dyDescent="0.2">
      <c r="A87" s="47" t="s">
        <v>566</v>
      </c>
      <c r="B87" s="45">
        <v>1046.5989999999999</v>
      </c>
      <c r="C87" s="45">
        <v>8659.2870000000003</v>
      </c>
      <c r="D87" s="45">
        <v>860.22299999999996</v>
      </c>
      <c r="E87" s="45">
        <v>9519.51</v>
      </c>
      <c r="F87" s="45">
        <v>1391.6470000000008</v>
      </c>
      <c r="G87" s="45">
        <v>21081.745999999999</v>
      </c>
      <c r="H87" s="104">
        <f>D87/D86*100</f>
        <v>2.3687525992729812</v>
      </c>
      <c r="I87" s="104">
        <f>E87/E86*100</f>
        <v>3.049817478731498</v>
      </c>
      <c r="J87" s="105">
        <f t="shared" si="11"/>
        <v>82.192224529165429</v>
      </c>
      <c r="K87" s="105">
        <f t="shared" si="12"/>
        <v>61.813304667059924</v>
      </c>
      <c r="L87" s="105">
        <f t="shared" si="12"/>
        <v>45.155225757866546</v>
      </c>
      <c r="M87" s="47" t="s">
        <v>566</v>
      </c>
      <c r="R87" s="95"/>
    </row>
    <row r="88" spans="1:18" s="89" customFormat="1" x14ac:dyDescent="0.2">
      <c r="A88" s="47" t="s">
        <v>567</v>
      </c>
      <c r="B88" s="45">
        <v>35872.843999999939</v>
      </c>
      <c r="C88" s="45">
        <v>267159.0309999999</v>
      </c>
      <c r="D88" s="45">
        <v>35455.220000000088</v>
      </c>
      <c r="E88" s="45">
        <v>302614.25099999999</v>
      </c>
      <c r="F88" s="45">
        <v>38242.561000000074</v>
      </c>
      <c r="G88" s="45">
        <v>294899.12400000007</v>
      </c>
      <c r="H88" s="104">
        <f>D88/D86*100</f>
        <v>97.631247400727034</v>
      </c>
      <c r="I88" s="104">
        <f>E88/E86*100</f>
        <v>96.950182521268502</v>
      </c>
      <c r="J88" s="105">
        <f t="shared" si="11"/>
        <v>98.83582132490011</v>
      </c>
      <c r="K88" s="105">
        <f t="shared" si="12"/>
        <v>92.711416476527347</v>
      </c>
      <c r="L88" s="105">
        <f t="shared" si="12"/>
        <v>102.61619190160765</v>
      </c>
      <c r="M88" s="47" t="s">
        <v>833</v>
      </c>
      <c r="R88" s="95"/>
    </row>
    <row r="89" spans="1:18" s="89" customFormat="1" ht="45" x14ac:dyDescent="0.2">
      <c r="A89" s="50" t="s">
        <v>1182</v>
      </c>
      <c r="B89" s="103"/>
      <c r="C89" s="103"/>
      <c r="D89" s="103"/>
      <c r="E89" s="45"/>
      <c r="F89" s="45"/>
      <c r="G89" s="45"/>
      <c r="H89" s="120"/>
      <c r="I89" s="120"/>
      <c r="J89" s="120"/>
      <c r="K89" s="120"/>
      <c r="L89" s="120"/>
      <c r="M89" s="50" t="s">
        <v>1183</v>
      </c>
    </row>
    <row r="90" spans="1:18" s="89" customFormat="1" x14ac:dyDescent="0.2">
      <c r="A90" s="43" t="s">
        <v>557</v>
      </c>
      <c r="B90" s="103">
        <v>9709.7340000000004</v>
      </c>
      <c r="C90" s="103">
        <v>80988.411999999997</v>
      </c>
      <c r="D90" s="103">
        <v>10482.754000000001</v>
      </c>
      <c r="E90" s="45">
        <v>91471.165999999997</v>
      </c>
      <c r="F90" s="45">
        <v>10372.406999999999</v>
      </c>
      <c r="G90" s="45">
        <v>97790.691999999995</v>
      </c>
      <c r="H90" s="104">
        <f>H91+H92</f>
        <v>99.999999999999986</v>
      </c>
      <c r="I90" s="104">
        <f>I91+I92</f>
        <v>100</v>
      </c>
      <c r="J90" s="105">
        <f t="shared" ref="J90:J95" si="13">D90/B90*100</f>
        <v>107.96128915581005</v>
      </c>
      <c r="K90" s="105">
        <f t="shared" ref="K90:L95" si="14">D90/F90*100</f>
        <v>101.0638514281208</v>
      </c>
      <c r="L90" s="105">
        <f t="shared" si="14"/>
        <v>93.537701931795311</v>
      </c>
      <c r="M90" s="43" t="s">
        <v>558</v>
      </c>
      <c r="R90" s="95"/>
    </row>
    <row r="91" spans="1:18" s="89" customFormat="1" x14ac:dyDescent="0.2">
      <c r="A91" s="47" t="s">
        <v>564</v>
      </c>
      <c r="B91" s="103">
        <v>9283.4169999999995</v>
      </c>
      <c r="C91" s="103">
        <v>76112.077000000005</v>
      </c>
      <c r="D91" s="103">
        <v>9958.4169999999995</v>
      </c>
      <c r="E91" s="45">
        <v>86070.493000000002</v>
      </c>
      <c r="F91" s="45">
        <v>9832.8320000000003</v>
      </c>
      <c r="G91" s="45">
        <v>93272.487999999998</v>
      </c>
      <c r="H91" s="104">
        <f>D91/D90*100</f>
        <v>94.998098782056687</v>
      </c>
      <c r="I91" s="104">
        <f>E91/E90*100</f>
        <v>94.095764560386172</v>
      </c>
      <c r="J91" s="105">
        <f t="shared" si="13"/>
        <v>107.27102962195924</v>
      </c>
      <c r="K91" s="105">
        <f t="shared" si="14"/>
        <v>101.277200708809</v>
      </c>
      <c r="L91" s="105">
        <f t="shared" si="14"/>
        <v>92.278543057627033</v>
      </c>
      <c r="M91" s="47" t="s">
        <v>832</v>
      </c>
      <c r="R91" s="95"/>
    </row>
    <row r="92" spans="1:18" s="89" customFormat="1" x14ac:dyDescent="0.2">
      <c r="A92" s="47" t="s">
        <v>565</v>
      </c>
      <c r="B92" s="103">
        <v>426.31700000000001</v>
      </c>
      <c r="C92" s="103">
        <v>4876.335</v>
      </c>
      <c r="D92" s="103">
        <v>524.33699999999999</v>
      </c>
      <c r="E92" s="45">
        <v>5400.6729999999998</v>
      </c>
      <c r="F92" s="45">
        <v>539.57500000000005</v>
      </c>
      <c r="G92" s="45">
        <v>4518.2039999999997</v>
      </c>
      <c r="H92" s="104">
        <f>D92/D90*100</f>
        <v>5.0019012179433</v>
      </c>
      <c r="I92" s="104">
        <f>E92/E90*100</f>
        <v>5.9042354396138341</v>
      </c>
      <c r="J92" s="105">
        <f t="shared" si="13"/>
        <v>122.99228039229024</v>
      </c>
      <c r="K92" s="105">
        <f t="shared" si="14"/>
        <v>97.175925496918865</v>
      </c>
      <c r="L92" s="105">
        <f t="shared" si="14"/>
        <v>119.53141115363539</v>
      </c>
      <c r="M92" s="47" t="s">
        <v>565</v>
      </c>
      <c r="R92" s="95"/>
    </row>
    <row r="93" spans="1:18" s="89" customFormat="1" x14ac:dyDescent="0.2">
      <c r="A93" s="43" t="s">
        <v>559</v>
      </c>
      <c r="B93" s="103">
        <v>9709.7340000000004</v>
      </c>
      <c r="C93" s="103">
        <v>80988.411999999997</v>
      </c>
      <c r="D93" s="103">
        <v>10482.754000000001</v>
      </c>
      <c r="E93" s="45">
        <v>91471.165999999997</v>
      </c>
      <c r="F93" s="45">
        <v>10372.406999999999</v>
      </c>
      <c r="G93" s="45">
        <v>97790.691999999995</v>
      </c>
      <c r="H93" s="104">
        <f>H94+H95</f>
        <v>99.999999999999986</v>
      </c>
      <c r="I93" s="104">
        <f>I94+I95</f>
        <v>100</v>
      </c>
      <c r="J93" s="105">
        <f t="shared" si="13"/>
        <v>107.96128915581005</v>
      </c>
      <c r="K93" s="105">
        <f t="shared" si="14"/>
        <v>101.0638514281208</v>
      </c>
      <c r="L93" s="105">
        <f t="shared" si="14"/>
        <v>93.537701931795311</v>
      </c>
      <c r="M93" s="43" t="s">
        <v>560</v>
      </c>
      <c r="R93" s="95"/>
    </row>
    <row r="94" spans="1:18" s="89" customFormat="1" x14ac:dyDescent="0.2">
      <c r="A94" s="47" t="s">
        <v>566</v>
      </c>
      <c r="B94" s="103">
        <v>319.096</v>
      </c>
      <c r="C94" s="103">
        <v>3519.2130000000002</v>
      </c>
      <c r="D94" s="103">
        <v>321.25900000000001</v>
      </c>
      <c r="E94" s="45">
        <v>3840.4720000000002</v>
      </c>
      <c r="F94" s="45">
        <v>895.72299999999996</v>
      </c>
      <c r="G94" s="45">
        <v>6567.8379999999997</v>
      </c>
      <c r="H94" s="104">
        <f>D94/D93*100</f>
        <v>3.0646431271782202</v>
      </c>
      <c r="I94" s="104">
        <f>E94/E93*100</f>
        <v>4.1985602326311229</v>
      </c>
      <c r="J94" s="105">
        <f t="shared" si="13"/>
        <v>100.67785243312358</v>
      </c>
      <c r="K94" s="105">
        <f t="shared" si="14"/>
        <v>35.865887110189206</v>
      </c>
      <c r="L94" s="105">
        <f t="shared" si="14"/>
        <v>58.473914855999794</v>
      </c>
      <c r="M94" s="47" t="s">
        <v>566</v>
      </c>
      <c r="R94" s="95"/>
    </row>
    <row r="95" spans="1:18" s="89" customFormat="1" x14ac:dyDescent="0.2">
      <c r="A95" s="47" t="s">
        <v>567</v>
      </c>
      <c r="B95" s="103">
        <v>9390.6380000000008</v>
      </c>
      <c r="C95" s="103">
        <v>77469.198999999993</v>
      </c>
      <c r="D95" s="103">
        <v>10161.495000000001</v>
      </c>
      <c r="E95" s="45">
        <v>87630.694000000003</v>
      </c>
      <c r="F95" s="45">
        <v>9476.6839999999993</v>
      </c>
      <c r="G95" s="45">
        <v>91222.854000000007</v>
      </c>
      <c r="H95" s="104">
        <f>D95/D93*100</f>
        <v>96.935356872821771</v>
      </c>
      <c r="I95" s="104">
        <f>E95/E93*100</f>
        <v>95.801439767368876</v>
      </c>
      <c r="J95" s="105">
        <f t="shared" si="13"/>
        <v>108.20878198052144</v>
      </c>
      <c r="K95" s="105">
        <f t="shared" si="14"/>
        <v>107.22627239654716</v>
      </c>
      <c r="L95" s="105">
        <f t="shared" si="14"/>
        <v>96.062214848046736</v>
      </c>
      <c r="M95" s="47" t="s">
        <v>833</v>
      </c>
      <c r="R95" s="95"/>
    </row>
    <row r="96" spans="1:18" s="89" customFormat="1" ht="33.75" x14ac:dyDescent="0.2">
      <c r="A96" s="50" t="s">
        <v>1184</v>
      </c>
      <c r="B96" s="103"/>
      <c r="C96" s="103"/>
      <c r="D96" s="103"/>
      <c r="E96" s="45"/>
      <c r="F96" s="45"/>
      <c r="G96" s="45"/>
      <c r="H96" s="120"/>
      <c r="I96" s="120"/>
      <c r="J96" s="120"/>
      <c r="K96" s="120"/>
      <c r="L96" s="120"/>
      <c r="M96" s="50" t="s">
        <v>1185</v>
      </c>
    </row>
    <row r="97" spans="1:18" s="89" customFormat="1" x14ac:dyDescent="0.2">
      <c r="A97" s="43" t="s">
        <v>557</v>
      </c>
      <c r="B97" s="103">
        <v>6835.8829999999998</v>
      </c>
      <c r="C97" s="103">
        <v>57976.766000000003</v>
      </c>
      <c r="D97" s="103">
        <v>6417.9679999999998</v>
      </c>
      <c r="E97" s="45">
        <v>64394.733999999997</v>
      </c>
      <c r="F97" s="45">
        <v>8451.402</v>
      </c>
      <c r="G97" s="45">
        <v>70891.687999999995</v>
      </c>
      <c r="H97" s="104">
        <f>H98+H99</f>
        <v>100</v>
      </c>
      <c r="I97" s="104">
        <f>I98+I99</f>
        <v>100.00000000000001</v>
      </c>
      <c r="J97" s="105">
        <f t="shared" ref="J97:J102" si="15">D97/B97*100</f>
        <v>93.886451830729115</v>
      </c>
      <c r="K97" s="105">
        <f t="shared" ref="K97:L102" si="16">D97/F97*100</f>
        <v>75.939684326931783</v>
      </c>
      <c r="L97" s="105">
        <f t="shared" si="16"/>
        <v>90.83537974155729</v>
      </c>
      <c r="M97" s="43" t="s">
        <v>558</v>
      </c>
      <c r="R97" s="95"/>
    </row>
    <row r="98" spans="1:18" s="89" customFormat="1" x14ac:dyDescent="0.2">
      <c r="A98" s="47" t="s">
        <v>564</v>
      </c>
      <c r="B98" s="103">
        <v>6604.1670000000004</v>
      </c>
      <c r="C98" s="103">
        <v>55974.675000000003</v>
      </c>
      <c r="D98" s="103">
        <v>6206.1670000000004</v>
      </c>
      <c r="E98" s="45">
        <v>62180.843000000001</v>
      </c>
      <c r="F98" s="45">
        <v>8124.1679999999997</v>
      </c>
      <c r="G98" s="45">
        <v>67718.512000000002</v>
      </c>
      <c r="H98" s="104">
        <f>D98/D97*100</f>
        <v>96.699874477404691</v>
      </c>
      <c r="I98" s="104">
        <f>E98/E97*100</f>
        <v>96.561999929994286</v>
      </c>
      <c r="J98" s="105">
        <f t="shared" si="15"/>
        <v>93.973501881463633</v>
      </c>
      <c r="K98" s="105">
        <f t="shared" si="16"/>
        <v>76.391416327185752</v>
      </c>
      <c r="L98" s="105">
        <f t="shared" si="16"/>
        <v>91.822518191185296</v>
      </c>
      <c r="M98" s="47" t="s">
        <v>832</v>
      </c>
      <c r="R98" s="95"/>
    </row>
    <row r="99" spans="1:18" s="89" customFormat="1" x14ac:dyDescent="0.2">
      <c r="A99" s="47" t="s">
        <v>565</v>
      </c>
      <c r="B99" s="103">
        <v>231.71600000000001</v>
      </c>
      <c r="C99" s="103">
        <v>2002.09</v>
      </c>
      <c r="D99" s="103">
        <v>211.80099999999999</v>
      </c>
      <c r="E99" s="45">
        <v>2213.8910000000001</v>
      </c>
      <c r="F99" s="45">
        <v>327.23399999999998</v>
      </c>
      <c r="G99" s="45">
        <v>3173.1759999999999</v>
      </c>
      <c r="H99" s="104">
        <f>D99/D97*100</f>
        <v>3.3001255225953137</v>
      </c>
      <c r="I99" s="104">
        <f>E99/E97*100</f>
        <v>3.4380000700057249</v>
      </c>
      <c r="J99" s="105">
        <f t="shared" si="15"/>
        <v>91.405427333459926</v>
      </c>
      <c r="K99" s="105">
        <f t="shared" si="16"/>
        <v>64.724631303593156</v>
      </c>
      <c r="L99" s="105">
        <f t="shared" si="16"/>
        <v>69.768931820989451</v>
      </c>
      <c r="M99" s="47" t="s">
        <v>565</v>
      </c>
      <c r="R99" s="95"/>
    </row>
    <row r="100" spans="1:18" s="89" customFormat="1" x14ac:dyDescent="0.2">
      <c r="A100" s="43" t="s">
        <v>559</v>
      </c>
      <c r="B100" s="103">
        <v>6835.8829999999998</v>
      </c>
      <c r="C100" s="103">
        <v>57976.766000000003</v>
      </c>
      <c r="D100" s="103">
        <v>6417.9679999999998</v>
      </c>
      <c r="E100" s="45">
        <v>64394.733999999997</v>
      </c>
      <c r="F100" s="45">
        <v>8451.402</v>
      </c>
      <c r="G100" s="45">
        <v>70891.687999999995</v>
      </c>
      <c r="H100" s="104">
        <f>H101+H102</f>
        <v>99.999999999999986</v>
      </c>
      <c r="I100" s="104">
        <f>I101+I102</f>
        <v>100.00000000000001</v>
      </c>
      <c r="J100" s="105">
        <f t="shared" si="15"/>
        <v>93.886451830729115</v>
      </c>
      <c r="K100" s="105">
        <f t="shared" si="16"/>
        <v>75.939684326931783</v>
      </c>
      <c r="L100" s="105">
        <f t="shared" si="16"/>
        <v>90.83537974155729</v>
      </c>
      <c r="M100" s="43" t="s">
        <v>560</v>
      </c>
      <c r="R100" s="95"/>
    </row>
    <row r="101" spans="1:18" s="89" customFormat="1" x14ac:dyDescent="0.2">
      <c r="A101" s="47" t="s">
        <v>566</v>
      </c>
      <c r="B101" s="103">
        <v>174.934</v>
      </c>
      <c r="C101" s="103">
        <v>1606.1679999999999</v>
      </c>
      <c r="D101" s="103">
        <v>166.291</v>
      </c>
      <c r="E101" s="45">
        <v>1772.4590000000001</v>
      </c>
      <c r="F101" s="45">
        <v>205.48400000000001</v>
      </c>
      <c r="G101" s="45">
        <v>1719.086</v>
      </c>
      <c r="H101" s="104">
        <f>D101/D100*100</f>
        <v>2.591022579109151</v>
      </c>
      <c r="I101" s="104">
        <f>E101/E100*100</f>
        <v>2.7524905996195281</v>
      </c>
      <c r="J101" s="105">
        <f t="shared" si="15"/>
        <v>95.059279499697027</v>
      </c>
      <c r="K101" s="105">
        <f t="shared" si="16"/>
        <v>80.926495493566406</v>
      </c>
      <c r="L101" s="105">
        <f t="shared" si="16"/>
        <v>103.10473123508655</v>
      </c>
      <c r="M101" s="47" t="s">
        <v>566</v>
      </c>
      <c r="R101" s="95"/>
    </row>
    <row r="102" spans="1:18" s="89" customFormat="1" x14ac:dyDescent="0.2">
      <c r="A102" s="47" t="s">
        <v>567</v>
      </c>
      <c r="B102" s="103">
        <v>6660.9489999999996</v>
      </c>
      <c r="C102" s="103">
        <v>56370.597999999998</v>
      </c>
      <c r="D102" s="103">
        <v>6251.6769999999997</v>
      </c>
      <c r="E102" s="45">
        <v>62622.275000000001</v>
      </c>
      <c r="F102" s="45">
        <v>8245.9179999999997</v>
      </c>
      <c r="G102" s="45">
        <v>69172.601999999999</v>
      </c>
      <c r="H102" s="104">
        <f>D102/D100*100</f>
        <v>97.408977420890835</v>
      </c>
      <c r="I102" s="104">
        <f>E102/E100*100</f>
        <v>97.24750940038048</v>
      </c>
      <c r="J102" s="105">
        <f t="shared" si="15"/>
        <v>93.855650298478494</v>
      </c>
      <c r="K102" s="105">
        <f t="shared" si="16"/>
        <v>75.815415578956774</v>
      </c>
      <c r="L102" s="105">
        <f t="shared" si="16"/>
        <v>90.530460311439498</v>
      </c>
      <c r="M102" s="47" t="s">
        <v>833</v>
      </c>
      <c r="R102" s="95"/>
    </row>
    <row r="103" spans="1:18" s="89" customFormat="1" x14ac:dyDescent="0.2">
      <c r="A103" s="50" t="s">
        <v>1186</v>
      </c>
      <c r="B103" s="103"/>
      <c r="C103" s="103"/>
      <c r="D103" s="103"/>
      <c r="E103" s="45"/>
      <c r="F103" s="45"/>
      <c r="G103" s="45"/>
      <c r="H103" s="120"/>
      <c r="I103" s="120"/>
      <c r="J103" s="120"/>
      <c r="K103" s="120"/>
      <c r="L103" s="120"/>
      <c r="M103" s="50" t="s">
        <v>1187</v>
      </c>
    </row>
    <row r="104" spans="1:18" s="89" customFormat="1" x14ac:dyDescent="0.2">
      <c r="A104" s="43" t="s">
        <v>557</v>
      </c>
      <c r="B104" s="103">
        <v>5567.9380000000001</v>
      </c>
      <c r="C104" s="103">
        <v>45863.981</v>
      </c>
      <c r="D104" s="103">
        <v>5394.25</v>
      </c>
      <c r="E104" s="45">
        <v>51258.231</v>
      </c>
      <c r="F104" s="45">
        <v>6434.1679999999997</v>
      </c>
      <c r="G104" s="45">
        <v>53281.845000000001</v>
      </c>
      <c r="H104" s="104">
        <f>H105+H106</f>
        <v>100.00001853825833</v>
      </c>
      <c r="I104" s="104">
        <f>I105+I106</f>
        <v>100</v>
      </c>
      <c r="J104" s="105">
        <f t="shared" ref="J104:J109" si="17">D104/B104*100</f>
        <v>96.880568713229209</v>
      </c>
      <c r="K104" s="105">
        <f t="shared" ref="K104:L109" si="18">D104/F104*100</f>
        <v>83.837568431536141</v>
      </c>
      <c r="L104" s="105">
        <f t="shared" si="18"/>
        <v>96.202057192276285</v>
      </c>
      <c r="M104" s="43" t="s">
        <v>558</v>
      </c>
      <c r="R104" s="95"/>
    </row>
    <row r="105" spans="1:18" s="89" customFormat="1" x14ac:dyDescent="0.2">
      <c r="A105" s="47" t="s">
        <v>564</v>
      </c>
      <c r="B105" s="103">
        <v>3073.502</v>
      </c>
      <c r="C105" s="103">
        <v>24400.927</v>
      </c>
      <c r="D105" s="103">
        <v>2951.502</v>
      </c>
      <c r="E105" s="45">
        <v>27352.428</v>
      </c>
      <c r="F105" s="45">
        <v>3494.7510000000002</v>
      </c>
      <c r="G105" s="45">
        <v>30101.758999999998</v>
      </c>
      <c r="H105" s="104">
        <f>D105/D104*100</f>
        <v>54.715706539370622</v>
      </c>
      <c r="I105" s="104">
        <f>E105/E104*100</f>
        <v>53.362021018634067</v>
      </c>
      <c r="J105" s="105">
        <f t="shared" si="17"/>
        <v>96.030586607719798</v>
      </c>
      <c r="K105" s="105">
        <f t="shared" si="18"/>
        <v>84.455287372405067</v>
      </c>
      <c r="L105" s="105">
        <f t="shared" si="18"/>
        <v>90.866543712611616</v>
      </c>
      <c r="M105" s="47" t="s">
        <v>832</v>
      </c>
      <c r="R105" s="95"/>
    </row>
    <row r="106" spans="1:18" s="89" customFormat="1" x14ac:dyDescent="0.2">
      <c r="A106" s="47" t="s">
        <v>565</v>
      </c>
      <c r="B106" s="103">
        <v>2494.4360000000001</v>
      </c>
      <c r="C106" s="103">
        <v>21463.054</v>
      </c>
      <c r="D106" s="103">
        <v>2442.7489999999998</v>
      </c>
      <c r="E106" s="45">
        <v>23905.803</v>
      </c>
      <c r="F106" s="45">
        <v>2939.4169999999999</v>
      </c>
      <c r="G106" s="45">
        <v>23180.085999999999</v>
      </c>
      <c r="H106" s="104">
        <f>D106/D104*100</f>
        <v>45.284311998887702</v>
      </c>
      <c r="I106" s="104">
        <f>E106/E104*100</f>
        <v>46.63797898136594</v>
      </c>
      <c r="J106" s="105">
        <f t="shared" si="17"/>
        <v>97.927908352830045</v>
      </c>
      <c r="K106" s="105">
        <f t="shared" si="18"/>
        <v>83.103179984330225</v>
      </c>
      <c r="L106" s="105">
        <f t="shared" si="18"/>
        <v>103.13077785820121</v>
      </c>
      <c r="M106" s="47" t="s">
        <v>565</v>
      </c>
      <c r="R106" s="95"/>
    </row>
    <row r="107" spans="1:18" s="89" customFormat="1" x14ac:dyDescent="0.2">
      <c r="A107" s="43" t="s">
        <v>559</v>
      </c>
      <c r="B107" s="103">
        <v>5567.9380000000001</v>
      </c>
      <c r="C107" s="103">
        <v>45863.981</v>
      </c>
      <c r="D107" s="103">
        <v>5394.25</v>
      </c>
      <c r="E107" s="45">
        <v>51258.231</v>
      </c>
      <c r="F107" s="45">
        <v>6434.1679999999997</v>
      </c>
      <c r="G107" s="45">
        <v>53281.845000000001</v>
      </c>
      <c r="H107" s="104">
        <f>H108+H109</f>
        <v>100.00001853825833</v>
      </c>
      <c r="I107" s="104">
        <f>I108+I109</f>
        <v>100</v>
      </c>
      <c r="J107" s="105">
        <f t="shared" si="17"/>
        <v>96.880568713229209</v>
      </c>
      <c r="K107" s="105">
        <f t="shared" si="18"/>
        <v>83.837568431536141</v>
      </c>
      <c r="L107" s="105">
        <f t="shared" si="18"/>
        <v>96.202057192276285</v>
      </c>
      <c r="M107" s="43" t="s">
        <v>560</v>
      </c>
      <c r="R107" s="95"/>
    </row>
    <row r="108" spans="1:18" s="89" customFormat="1" x14ac:dyDescent="0.2">
      <c r="A108" s="47" t="s">
        <v>566</v>
      </c>
      <c r="B108" s="103">
        <v>242.66399999999999</v>
      </c>
      <c r="C108" s="103">
        <v>1719.375</v>
      </c>
      <c r="D108" s="103">
        <v>223.76400000000001</v>
      </c>
      <c r="E108" s="45">
        <v>1943.1379999999999</v>
      </c>
      <c r="F108" s="45">
        <v>440.92899999999997</v>
      </c>
      <c r="G108" s="45">
        <v>2714.3119999999999</v>
      </c>
      <c r="H108" s="104">
        <f>D108/D107*100</f>
        <v>4.1481948370950557</v>
      </c>
      <c r="I108" s="104">
        <f>E108/E107*100</f>
        <v>3.790879946676271</v>
      </c>
      <c r="J108" s="105">
        <f t="shared" si="17"/>
        <v>92.211452873108499</v>
      </c>
      <c r="K108" s="105">
        <f t="shared" si="18"/>
        <v>50.748306416679334</v>
      </c>
      <c r="L108" s="105">
        <f t="shared" si="18"/>
        <v>71.588601457754308</v>
      </c>
      <c r="M108" s="47" t="s">
        <v>566</v>
      </c>
      <c r="R108" s="95"/>
    </row>
    <row r="109" spans="1:18" s="89" customFormat="1" x14ac:dyDescent="0.2">
      <c r="A109" s="47" t="s">
        <v>567</v>
      </c>
      <c r="B109" s="103">
        <v>5325.2740000000003</v>
      </c>
      <c r="C109" s="103">
        <v>44144.606</v>
      </c>
      <c r="D109" s="103">
        <v>5170.4870000000001</v>
      </c>
      <c r="E109" s="45">
        <v>49315.093000000001</v>
      </c>
      <c r="F109" s="45">
        <v>5993.2389999999996</v>
      </c>
      <c r="G109" s="45">
        <v>50567.534</v>
      </c>
      <c r="H109" s="104">
        <f>D109/D107*100</f>
        <v>95.851823701163269</v>
      </c>
      <c r="I109" s="104">
        <f>E109/E107*100</f>
        <v>96.20912005332373</v>
      </c>
      <c r="J109" s="105">
        <f t="shared" si="17"/>
        <v>97.093351440695812</v>
      </c>
      <c r="K109" s="105">
        <f t="shared" si="18"/>
        <v>86.271997495844914</v>
      </c>
      <c r="L109" s="105">
        <f t="shared" si="18"/>
        <v>97.523231012214282</v>
      </c>
      <c r="M109" s="47" t="s">
        <v>833</v>
      </c>
      <c r="R109" s="95"/>
    </row>
    <row r="110" spans="1:18" s="89" customFormat="1" x14ac:dyDescent="0.2">
      <c r="A110" s="50" t="s">
        <v>1188</v>
      </c>
      <c r="B110" s="103"/>
      <c r="C110" s="103"/>
      <c r="D110" s="103"/>
      <c r="E110" s="45"/>
      <c r="F110" s="45"/>
      <c r="G110" s="45"/>
      <c r="H110" s="120"/>
      <c r="I110" s="120"/>
      <c r="J110" s="120"/>
      <c r="K110" s="120"/>
      <c r="L110" s="120"/>
      <c r="M110" s="50" t="s">
        <v>1189</v>
      </c>
    </row>
    <row r="111" spans="1:18" s="89" customFormat="1" x14ac:dyDescent="0.2">
      <c r="A111" s="43" t="s">
        <v>557</v>
      </c>
      <c r="B111" s="103">
        <v>2352.0160000000001</v>
      </c>
      <c r="C111" s="103">
        <v>16833.724999999999</v>
      </c>
      <c r="D111" s="103">
        <v>2357.2130000000002</v>
      </c>
      <c r="E111" s="45">
        <v>19190.937999999998</v>
      </c>
      <c r="F111" s="45">
        <v>2030.317</v>
      </c>
      <c r="G111" s="45">
        <v>17844.351999999999</v>
      </c>
      <c r="H111" s="104">
        <f>H112+H113</f>
        <v>100</v>
      </c>
      <c r="I111" s="104">
        <f>I112+I113</f>
        <v>100.00000000000001</v>
      </c>
      <c r="J111" s="105">
        <f t="shared" ref="J111:J116" si="19">D111/B111*100</f>
        <v>100.22095938122871</v>
      </c>
      <c r="K111" s="105">
        <f>D111/F111*100</f>
        <v>116.10073697851124</v>
      </c>
      <c r="L111" s="105">
        <f>E111/G111*100</f>
        <v>107.54628691476159</v>
      </c>
      <c r="M111" s="43" t="s">
        <v>558</v>
      </c>
      <c r="R111" s="95"/>
    </row>
    <row r="112" spans="1:18" s="89" customFormat="1" x14ac:dyDescent="0.2">
      <c r="A112" s="47" t="s">
        <v>564</v>
      </c>
      <c r="B112" s="103">
        <v>1830.5820000000001</v>
      </c>
      <c r="C112" s="103">
        <v>12585.991</v>
      </c>
      <c r="D112" s="103">
        <v>1749.5820000000001</v>
      </c>
      <c r="E112" s="45">
        <v>14335.573</v>
      </c>
      <c r="F112" s="45">
        <v>1752.249</v>
      </c>
      <c r="G112" s="45">
        <v>15431.241</v>
      </c>
      <c r="H112" s="104">
        <f>D112/D111*100</f>
        <v>74.222482227953094</v>
      </c>
      <c r="I112" s="104">
        <f>E112/E111*100</f>
        <v>74.699699410211224</v>
      </c>
      <c r="J112" s="105">
        <f t="shared" si="19"/>
        <v>95.575177730361162</v>
      </c>
      <c r="K112" s="105">
        <f>D112/F112*100</f>
        <v>99.847795604391848</v>
      </c>
      <c r="L112" s="105">
        <f>E112/G112*100</f>
        <v>92.899676701310028</v>
      </c>
      <c r="M112" s="47" t="s">
        <v>832</v>
      </c>
      <c r="R112" s="95"/>
    </row>
    <row r="113" spans="1:18" s="89" customFormat="1" x14ac:dyDescent="0.2">
      <c r="A113" s="47" t="s">
        <v>565</v>
      </c>
      <c r="B113" s="103">
        <v>521.43399999999997</v>
      </c>
      <c r="C113" s="103">
        <v>4247.7340000000004</v>
      </c>
      <c r="D113" s="103">
        <v>607.63099999999997</v>
      </c>
      <c r="E113" s="45">
        <v>4855.3649999999998</v>
      </c>
      <c r="F113" s="45">
        <v>278.06799999999998</v>
      </c>
      <c r="G113" s="45">
        <v>2413.1109999999999</v>
      </c>
      <c r="H113" s="104">
        <f>D113/D111*100</f>
        <v>25.777517772046902</v>
      </c>
      <c r="I113" s="104">
        <f>E113/E111*100</f>
        <v>25.300300589788787</v>
      </c>
      <c r="J113" s="105">
        <f t="shared" si="19"/>
        <v>116.53075940579249</v>
      </c>
      <c r="K113" s="106">
        <f>D113/F113</f>
        <v>2.1851885150394867</v>
      </c>
      <c r="L113" s="106">
        <f>E113/G113</f>
        <v>2.0120769413425243</v>
      </c>
      <c r="M113" s="47" t="s">
        <v>565</v>
      </c>
      <c r="R113" s="95"/>
    </row>
    <row r="114" spans="1:18" s="89" customFormat="1" x14ac:dyDescent="0.2">
      <c r="A114" s="43" t="s">
        <v>559</v>
      </c>
      <c r="B114" s="103">
        <v>2352.0160000000001</v>
      </c>
      <c r="C114" s="103">
        <v>16833.724999999999</v>
      </c>
      <c r="D114" s="103">
        <v>2357.2130000000002</v>
      </c>
      <c r="E114" s="45">
        <v>19190.937999999998</v>
      </c>
      <c r="F114" s="45">
        <v>2030.317</v>
      </c>
      <c r="G114" s="45">
        <v>17844.351999999999</v>
      </c>
      <c r="H114" s="104">
        <f>H115+H116</f>
        <v>100</v>
      </c>
      <c r="I114" s="104">
        <f>I115+I116</f>
        <v>100</v>
      </c>
      <c r="J114" s="105">
        <f t="shared" si="19"/>
        <v>100.22095938122871</v>
      </c>
      <c r="K114" s="105">
        <f>D114/F114*100</f>
        <v>116.10073697851124</v>
      </c>
      <c r="L114" s="105">
        <f>E114/G114*100</f>
        <v>107.54628691476159</v>
      </c>
      <c r="M114" s="43" t="s">
        <v>560</v>
      </c>
      <c r="R114" s="95"/>
    </row>
    <row r="115" spans="1:18" s="89" customFormat="1" x14ac:dyDescent="0.2">
      <c r="A115" s="47" t="s">
        <v>566</v>
      </c>
      <c r="B115" s="103">
        <v>541.94000000000005</v>
      </c>
      <c r="C115" s="103">
        <v>1991.1</v>
      </c>
      <c r="D115" s="103">
        <v>642.64</v>
      </c>
      <c r="E115" s="45">
        <v>2633.74</v>
      </c>
      <c r="F115" s="45">
        <v>205.19200000000001</v>
      </c>
      <c r="G115" s="45">
        <v>3304.5529999999999</v>
      </c>
      <c r="H115" s="104">
        <f>D115/D114*100</f>
        <v>27.262703879539096</v>
      </c>
      <c r="I115" s="104">
        <f>E115/E114*100</f>
        <v>13.72387321557706</v>
      </c>
      <c r="J115" s="105">
        <f t="shared" si="19"/>
        <v>118.58139277410783</v>
      </c>
      <c r="K115" s="106">
        <f>D115/F115</f>
        <v>3.131895980350111</v>
      </c>
      <c r="L115" s="105">
        <f>E115/G115*100</f>
        <v>79.70034071173923</v>
      </c>
      <c r="M115" s="47" t="s">
        <v>566</v>
      </c>
      <c r="R115" s="95"/>
    </row>
    <row r="116" spans="1:18" s="89" customFormat="1" x14ac:dyDescent="0.2">
      <c r="A116" s="47" t="s">
        <v>567</v>
      </c>
      <c r="B116" s="103">
        <v>1810.076</v>
      </c>
      <c r="C116" s="103">
        <v>14842.625</v>
      </c>
      <c r="D116" s="103">
        <v>1714.5730000000001</v>
      </c>
      <c r="E116" s="45">
        <v>16557.198</v>
      </c>
      <c r="F116" s="45">
        <v>1825.125</v>
      </c>
      <c r="G116" s="45">
        <v>14539.8</v>
      </c>
      <c r="H116" s="104">
        <f>D116/D114*100</f>
        <v>72.737296120460897</v>
      </c>
      <c r="I116" s="104">
        <f>E116/E114*100</f>
        <v>86.276126784422942</v>
      </c>
      <c r="J116" s="105">
        <f t="shared" si="19"/>
        <v>94.723812701787111</v>
      </c>
      <c r="K116" s="105">
        <f>D116/F116*100</f>
        <v>93.942771043079247</v>
      </c>
      <c r="L116" s="105">
        <f>E116/G116*100</f>
        <v>113.87500515825528</v>
      </c>
      <c r="M116" s="47" t="s">
        <v>833</v>
      </c>
      <c r="R116" s="95"/>
    </row>
    <row r="117" spans="1:18" s="89" customFormat="1" x14ac:dyDescent="0.2">
      <c r="A117" s="50" t="s">
        <v>1190</v>
      </c>
      <c r="B117" s="103"/>
      <c r="C117" s="103"/>
      <c r="D117" s="103"/>
      <c r="E117" s="45"/>
      <c r="F117" s="45"/>
      <c r="G117" s="45"/>
      <c r="H117" s="120"/>
      <c r="I117" s="120"/>
      <c r="J117" s="120"/>
      <c r="K117" s="120"/>
      <c r="L117" s="120"/>
      <c r="M117" s="50" t="s">
        <v>1191</v>
      </c>
    </row>
    <row r="118" spans="1:18" s="89" customFormat="1" x14ac:dyDescent="0.2">
      <c r="A118" s="43" t="s">
        <v>557</v>
      </c>
      <c r="B118" s="103">
        <v>464963.9</v>
      </c>
      <c r="C118" s="103">
        <v>3466550.8</v>
      </c>
      <c r="D118" s="103">
        <v>437403.4</v>
      </c>
      <c r="E118" s="45">
        <v>3903954.2</v>
      </c>
      <c r="F118" s="45">
        <v>425586.4</v>
      </c>
      <c r="G118" s="45">
        <v>3753635.5</v>
      </c>
      <c r="H118" s="104">
        <f>H119+H120</f>
        <v>99.999999999999986</v>
      </c>
      <c r="I118" s="104">
        <f>I119+I120</f>
        <v>99.999999999999986</v>
      </c>
      <c r="J118" s="105">
        <f t="shared" ref="J118:J123" si="20">D118/B118*100</f>
        <v>94.072550578657825</v>
      </c>
      <c r="K118" s="105">
        <f t="shared" ref="K118:L123" si="21">D118/F118*100</f>
        <v>102.77663947908108</v>
      </c>
      <c r="L118" s="105">
        <f t="shared" si="21"/>
        <v>104.00461632462716</v>
      </c>
      <c r="M118" s="43" t="s">
        <v>558</v>
      </c>
      <c r="R118" s="95"/>
    </row>
    <row r="119" spans="1:18" s="89" customFormat="1" x14ac:dyDescent="0.2">
      <c r="A119" s="47" t="s">
        <v>564</v>
      </c>
      <c r="B119" s="103">
        <v>455318.8</v>
      </c>
      <c r="C119" s="103">
        <v>3398786.3</v>
      </c>
      <c r="D119" s="103">
        <v>425644.6</v>
      </c>
      <c r="E119" s="45">
        <v>3824430.9</v>
      </c>
      <c r="F119" s="45">
        <v>415569.8</v>
      </c>
      <c r="G119" s="45">
        <v>3631331.7</v>
      </c>
      <c r="H119" s="104">
        <f>D119/D118*100</f>
        <v>97.311680704813895</v>
      </c>
      <c r="I119" s="104">
        <f>E119/E118*100</f>
        <v>97.963006328301688</v>
      </c>
      <c r="J119" s="105">
        <f t="shared" si="20"/>
        <v>93.482764164361328</v>
      </c>
      <c r="K119" s="105">
        <f t="shared" si="21"/>
        <v>102.42433401079674</v>
      </c>
      <c r="L119" s="105">
        <f t="shared" si="21"/>
        <v>105.31758638297899</v>
      </c>
      <c r="M119" s="47" t="s">
        <v>832</v>
      </c>
      <c r="R119" s="95"/>
    </row>
    <row r="120" spans="1:18" s="89" customFormat="1" x14ac:dyDescent="0.2">
      <c r="A120" s="47" t="s">
        <v>565</v>
      </c>
      <c r="B120" s="103">
        <v>9645.1</v>
      </c>
      <c r="C120" s="103">
        <v>67764.5</v>
      </c>
      <c r="D120" s="103">
        <v>11758.8</v>
      </c>
      <c r="E120" s="45">
        <v>79523.3</v>
      </c>
      <c r="F120" s="45">
        <v>10016.6</v>
      </c>
      <c r="G120" s="45">
        <v>122303.8</v>
      </c>
      <c r="H120" s="104">
        <f>D120/D118*100</f>
        <v>2.688319295186091</v>
      </c>
      <c r="I120" s="104">
        <f>E120/E118*100</f>
        <v>2.0369936716983004</v>
      </c>
      <c r="J120" s="105">
        <f t="shared" si="20"/>
        <v>121.91475464225357</v>
      </c>
      <c r="K120" s="105">
        <f t="shared" si="21"/>
        <v>117.39312740850187</v>
      </c>
      <c r="L120" s="105">
        <f t="shared" si="21"/>
        <v>65.021119540030654</v>
      </c>
      <c r="M120" s="47" t="s">
        <v>565</v>
      </c>
      <c r="R120" s="95"/>
    </row>
    <row r="121" spans="1:18" s="89" customFormat="1" x14ac:dyDescent="0.2">
      <c r="A121" s="43" t="s">
        <v>559</v>
      </c>
      <c r="B121" s="103">
        <v>464963.9</v>
      </c>
      <c r="C121" s="103">
        <v>3466550.8</v>
      </c>
      <c r="D121" s="103">
        <v>437403.4</v>
      </c>
      <c r="E121" s="45">
        <v>3903954.2</v>
      </c>
      <c r="F121" s="45">
        <v>425586.4</v>
      </c>
      <c r="G121" s="45">
        <v>3753635.5</v>
      </c>
      <c r="H121" s="104">
        <f>H122+H123</f>
        <v>99.999999999999986</v>
      </c>
      <c r="I121" s="104">
        <f>I122+I123</f>
        <v>100</v>
      </c>
      <c r="J121" s="105">
        <f t="shared" si="20"/>
        <v>94.072550578657825</v>
      </c>
      <c r="K121" s="105">
        <f t="shared" si="21"/>
        <v>102.77663947908108</v>
      </c>
      <c r="L121" s="105">
        <f t="shared" si="21"/>
        <v>104.00461632462716</v>
      </c>
      <c r="M121" s="43" t="s">
        <v>560</v>
      </c>
      <c r="R121" s="95"/>
    </row>
    <row r="122" spans="1:18" s="89" customFormat="1" x14ac:dyDescent="0.2">
      <c r="A122" s="47" t="s">
        <v>566</v>
      </c>
      <c r="B122" s="103">
        <v>19394.8</v>
      </c>
      <c r="C122" s="103">
        <v>156844.4</v>
      </c>
      <c r="D122" s="103">
        <v>12178.6</v>
      </c>
      <c r="E122" s="45">
        <v>169023</v>
      </c>
      <c r="F122" s="45">
        <v>44391.7</v>
      </c>
      <c r="G122" s="45">
        <v>143567.9</v>
      </c>
      <c r="H122" s="104">
        <f>D122/D121*100</f>
        <v>2.7842947722857208</v>
      </c>
      <c r="I122" s="104">
        <f>E122/E121*100</f>
        <v>4.3295333741364068</v>
      </c>
      <c r="J122" s="105">
        <f t="shared" si="20"/>
        <v>62.793119805308642</v>
      </c>
      <c r="K122" s="105">
        <f t="shared" si="21"/>
        <v>27.434407783436999</v>
      </c>
      <c r="L122" s="105">
        <f t="shared" si="21"/>
        <v>117.73035615900211</v>
      </c>
      <c r="M122" s="47" t="s">
        <v>566</v>
      </c>
      <c r="R122" s="95"/>
    </row>
    <row r="123" spans="1:18" s="89" customFormat="1" x14ac:dyDescent="0.2">
      <c r="A123" s="47" t="s">
        <v>567</v>
      </c>
      <c r="B123" s="103">
        <v>445569.1</v>
      </c>
      <c r="C123" s="103">
        <v>3309706.4</v>
      </c>
      <c r="D123" s="103">
        <v>425224.8</v>
      </c>
      <c r="E123" s="45">
        <v>3734931.2</v>
      </c>
      <c r="F123" s="45">
        <v>381194.7</v>
      </c>
      <c r="G123" s="45">
        <v>3610067.6</v>
      </c>
      <c r="H123" s="104">
        <f>D123/D121*100</f>
        <v>97.215705227714267</v>
      </c>
      <c r="I123" s="104">
        <f>E123/E121*100</f>
        <v>95.670466625863597</v>
      </c>
      <c r="J123" s="105">
        <f t="shared" si="20"/>
        <v>95.434086430140695</v>
      </c>
      <c r="K123" s="105">
        <f t="shared" si="21"/>
        <v>111.55055408692722</v>
      </c>
      <c r="L123" s="105">
        <f t="shared" si="21"/>
        <v>103.45876071683533</v>
      </c>
      <c r="M123" s="47" t="s">
        <v>833</v>
      </c>
      <c r="R123" s="95"/>
    </row>
    <row r="124" spans="1:18" s="89" customFormat="1" x14ac:dyDescent="0.2">
      <c r="A124" s="50" t="s">
        <v>1192</v>
      </c>
      <c r="B124" s="103"/>
      <c r="C124" s="103"/>
      <c r="D124" s="103"/>
      <c r="E124" s="45"/>
      <c r="F124" s="45"/>
      <c r="G124" s="45"/>
      <c r="H124" s="120"/>
      <c r="I124" s="120"/>
      <c r="J124" s="120"/>
      <c r="K124" s="120"/>
      <c r="L124" s="120"/>
      <c r="M124" s="50" t="s">
        <v>1193</v>
      </c>
    </row>
    <row r="125" spans="1:18" s="89" customFormat="1" x14ac:dyDescent="0.2">
      <c r="A125" s="43" t="s">
        <v>557</v>
      </c>
      <c r="B125" s="103">
        <v>32789.856</v>
      </c>
      <c r="C125" s="103">
        <v>224960.90299999999</v>
      </c>
      <c r="D125" s="103">
        <v>29342.556</v>
      </c>
      <c r="E125" s="45">
        <v>254303.459</v>
      </c>
      <c r="F125" s="45">
        <v>17971.864000000001</v>
      </c>
      <c r="G125" s="45">
        <v>165692.08100000001</v>
      </c>
      <c r="H125" s="104">
        <f>H126+H127</f>
        <v>100</v>
      </c>
      <c r="I125" s="104">
        <f>I126+I127</f>
        <v>100.00000000000001</v>
      </c>
      <c r="J125" s="105">
        <f t="shared" ref="J125:J130" si="22">D125/B125*100</f>
        <v>89.486687590210835</v>
      </c>
      <c r="K125" s="105">
        <f t="shared" ref="K125:L128" si="23">D125/F125*100</f>
        <v>163.26940822610274</v>
      </c>
      <c r="L125" s="105">
        <f t="shared" si="23"/>
        <v>153.47954921273515</v>
      </c>
      <c r="M125" s="43" t="s">
        <v>558</v>
      </c>
      <c r="R125" s="95"/>
    </row>
    <row r="126" spans="1:18" s="89" customFormat="1" x14ac:dyDescent="0.2">
      <c r="A126" s="47" t="s">
        <v>564</v>
      </c>
      <c r="B126" s="103">
        <v>27949</v>
      </c>
      <c r="C126" s="103">
        <v>203941</v>
      </c>
      <c r="D126" s="103">
        <v>26423</v>
      </c>
      <c r="E126" s="45">
        <v>230364</v>
      </c>
      <c r="F126" s="45">
        <v>14049</v>
      </c>
      <c r="G126" s="45">
        <v>142808</v>
      </c>
      <c r="H126" s="104">
        <f>D126/D125*100</f>
        <v>90.050096521925354</v>
      </c>
      <c r="I126" s="104">
        <f>E126/E125*100</f>
        <v>90.586262926136612</v>
      </c>
      <c r="J126" s="105">
        <f t="shared" si="22"/>
        <v>94.540055100361371</v>
      </c>
      <c r="K126" s="105">
        <f t="shared" si="23"/>
        <v>188.07744323439391</v>
      </c>
      <c r="L126" s="105">
        <f t="shared" si="23"/>
        <v>161.31029074001458</v>
      </c>
      <c r="M126" s="47" t="s">
        <v>832</v>
      </c>
      <c r="R126" s="95"/>
    </row>
    <row r="127" spans="1:18" s="89" customFormat="1" x14ac:dyDescent="0.2">
      <c r="A127" s="47" t="s">
        <v>565</v>
      </c>
      <c r="B127" s="103">
        <v>4840.8559999999998</v>
      </c>
      <c r="C127" s="103">
        <v>21019.902999999998</v>
      </c>
      <c r="D127" s="103">
        <v>2919.556</v>
      </c>
      <c r="E127" s="45">
        <v>23939.458999999999</v>
      </c>
      <c r="F127" s="45">
        <v>3922.864</v>
      </c>
      <c r="G127" s="45">
        <v>22884.080999999998</v>
      </c>
      <c r="H127" s="104">
        <f>D127/D125*100</f>
        <v>9.9499034780746438</v>
      </c>
      <c r="I127" s="104">
        <f>E127/E125*100</f>
        <v>9.4137370738633965</v>
      </c>
      <c r="J127" s="105">
        <f t="shared" si="22"/>
        <v>60.31073843138487</v>
      </c>
      <c r="K127" s="105">
        <f t="shared" si="23"/>
        <v>74.424094233192889</v>
      </c>
      <c r="L127" s="105">
        <f t="shared" si="23"/>
        <v>104.6118434906781</v>
      </c>
      <c r="M127" s="47" t="s">
        <v>565</v>
      </c>
      <c r="R127" s="95"/>
    </row>
    <row r="128" spans="1:18" s="89" customFormat="1" x14ac:dyDescent="0.2">
      <c r="A128" s="43" t="s">
        <v>559</v>
      </c>
      <c r="B128" s="103">
        <v>32789.856</v>
      </c>
      <c r="C128" s="103">
        <v>224960.90299999999</v>
      </c>
      <c r="D128" s="103">
        <v>29342.556</v>
      </c>
      <c r="E128" s="45">
        <v>254303.459</v>
      </c>
      <c r="F128" s="45">
        <v>17971.864000000001</v>
      </c>
      <c r="G128" s="45">
        <v>165692.08100000001</v>
      </c>
      <c r="H128" s="104">
        <f>H129+H130</f>
        <v>100</v>
      </c>
      <c r="I128" s="104">
        <f>I129+I130</f>
        <v>100</v>
      </c>
      <c r="J128" s="105">
        <f t="shared" si="22"/>
        <v>89.486687590210835</v>
      </c>
      <c r="K128" s="105">
        <f t="shared" si="23"/>
        <v>163.26940822610274</v>
      </c>
      <c r="L128" s="105">
        <f t="shared" si="23"/>
        <v>153.47954921273515</v>
      </c>
      <c r="M128" s="43" t="s">
        <v>560</v>
      </c>
      <c r="R128" s="95"/>
    </row>
    <row r="129" spans="1:18" s="89" customFormat="1" x14ac:dyDescent="0.2">
      <c r="A129" s="47" t="s">
        <v>566</v>
      </c>
      <c r="B129" s="103">
        <v>24051.784</v>
      </c>
      <c r="C129" s="103">
        <v>179400.05100000001</v>
      </c>
      <c r="D129" s="103">
        <v>21854.733</v>
      </c>
      <c r="E129" s="45">
        <v>201254.78400000001</v>
      </c>
      <c r="F129" s="45">
        <v>7504.3630000000003</v>
      </c>
      <c r="G129" s="45">
        <v>104685.401</v>
      </c>
      <c r="H129" s="104">
        <f>D129/D128*100</f>
        <v>74.481353976115784</v>
      </c>
      <c r="I129" s="104">
        <f>E129/E128*100</f>
        <v>79.139617208273989</v>
      </c>
      <c r="J129" s="105">
        <f t="shared" si="22"/>
        <v>90.865330405428551</v>
      </c>
      <c r="K129" s="106">
        <f>D129/F129</f>
        <v>2.9122702353284349</v>
      </c>
      <c r="L129" s="105">
        <f>E129/G129*100</f>
        <v>192.2472303468561</v>
      </c>
      <c r="M129" s="47" t="s">
        <v>566</v>
      </c>
      <c r="R129" s="95"/>
    </row>
    <row r="130" spans="1:18" s="89" customFormat="1" x14ac:dyDescent="0.2">
      <c r="A130" s="48" t="s">
        <v>567</v>
      </c>
      <c r="B130" s="107">
        <v>8738.0720000000001</v>
      </c>
      <c r="C130" s="107">
        <v>45560.851999999999</v>
      </c>
      <c r="D130" s="107">
        <v>7487.8230000000003</v>
      </c>
      <c r="E130" s="121">
        <v>53048.675000000003</v>
      </c>
      <c r="F130" s="121">
        <v>10467.501</v>
      </c>
      <c r="G130" s="121">
        <v>61006.68</v>
      </c>
      <c r="H130" s="108">
        <f>D130/D128*100</f>
        <v>25.518646023884216</v>
      </c>
      <c r="I130" s="108">
        <f>E130/E128*100</f>
        <v>20.860382791726007</v>
      </c>
      <c r="J130" s="109">
        <f t="shared" si="22"/>
        <v>85.691935246127528</v>
      </c>
      <c r="K130" s="109">
        <f>D130/F130*100</f>
        <v>71.53400797382298</v>
      </c>
      <c r="L130" s="109">
        <f>E130/G130*100</f>
        <v>86.955518641565149</v>
      </c>
      <c r="M130" s="48" t="s">
        <v>833</v>
      </c>
      <c r="R130" s="95"/>
    </row>
    <row r="131" spans="1:18" ht="27" customHeight="1" x14ac:dyDescent="0.2">
      <c r="A131" s="154" t="s">
        <v>1208</v>
      </c>
      <c r="B131" s="154"/>
      <c r="C131" s="154"/>
      <c r="D131" s="154"/>
      <c r="E131" s="154"/>
      <c r="F131" s="154"/>
      <c r="G131" s="154"/>
      <c r="H131" s="154"/>
      <c r="I131" s="154"/>
      <c r="J131" s="154"/>
      <c r="K131" s="154"/>
      <c r="L131" s="154"/>
      <c r="M131" s="154"/>
      <c r="N131" s="102"/>
      <c r="O131" s="102"/>
      <c r="P131" s="102"/>
    </row>
    <row r="132" spans="1:18" s="63" customFormat="1" x14ac:dyDescent="0.2">
      <c r="A132" s="55" t="s">
        <v>1229</v>
      </c>
      <c r="B132" s="60"/>
      <c r="C132" s="60"/>
      <c r="D132" s="60"/>
      <c r="E132" s="60"/>
      <c r="F132" s="60"/>
      <c r="G132" s="61"/>
      <c r="H132" s="62"/>
      <c r="I132" s="62"/>
      <c r="J132" s="62"/>
      <c r="K132" s="58"/>
    </row>
    <row r="133" spans="1:18" s="63" customFormat="1" x14ac:dyDescent="0.2">
      <c r="A133" s="55" t="s">
        <v>1226</v>
      </c>
      <c r="B133" s="60"/>
      <c r="C133" s="60"/>
      <c r="D133" s="60"/>
      <c r="E133" s="60"/>
      <c r="F133" s="60"/>
      <c r="G133" s="61"/>
      <c r="H133" s="62"/>
      <c r="I133" s="62"/>
      <c r="J133" s="62"/>
      <c r="K133" s="41"/>
      <c r="L133" s="86"/>
      <c r="M133" s="86"/>
    </row>
    <row r="134" spans="1:18" s="58" customFormat="1" ht="12" x14ac:dyDescent="0.2">
      <c r="A134" s="81" t="s">
        <v>1124</v>
      </c>
      <c r="B134" s="82"/>
      <c r="C134" s="83" t="s">
        <v>1230</v>
      </c>
      <c r="D134" s="83"/>
      <c r="E134" s="83"/>
      <c r="F134" s="83"/>
      <c r="G134" s="84" t="s">
        <v>1153</v>
      </c>
      <c r="H134" s="85"/>
      <c r="I134" s="69"/>
      <c r="J134" s="70"/>
      <c r="K134" s="71"/>
    </row>
    <row r="135" spans="1:18" s="58" customFormat="1" ht="12" x14ac:dyDescent="0.2">
      <c r="A135" s="56" t="s">
        <v>1125</v>
      </c>
      <c r="B135" s="41"/>
      <c r="C135" s="56" t="s">
        <v>1151</v>
      </c>
      <c r="D135" s="64"/>
      <c r="E135" s="64"/>
      <c r="F135" s="64"/>
      <c r="G135" s="67" t="s">
        <v>1231</v>
      </c>
      <c r="H135" s="67"/>
      <c r="I135" s="65"/>
      <c r="J135" s="66"/>
      <c r="K135" s="59"/>
    </row>
    <row r="136" spans="1:18" s="58" customFormat="1" ht="12" x14ac:dyDescent="0.2">
      <c r="A136" s="56"/>
      <c r="B136" s="41"/>
      <c r="C136" s="56" t="s">
        <v>1214</v>
      </c>
      <c r="D136" s="64"/>
      <c r="E136" s="64"/>
      <c r="F136" s="64"/>
      <c r="G136" s="67" t="s">
        <v>1152</v>
      </c>
      <c r="H136" s="67"/>
      <c r="I136" s="65"/>
      <c r="J136" s="66"/>
      <c r="K136" s="59"/>
    </row>
    <row r="137" spans="1:18" x14ac:dyDescent="0.2">
      <c r="M137" s="87"/>
    </row>
    <row r="138" spans="1:18" x14ac:dyDescent="0.2">
      <c r="M138" s="87"/>
    </row>
    <row r="139" spans="1:18" x14ac:dyDescent="0.2">
      <c r="M139" s="87"/>
    </row>
  </sheetData>
  <mergeCells count="19">
    <mergeCell ref="A1:M1"/>
    <mergeCell ref="E3:E4"/>
    <mergeCell ref="F3:F4"/>
    <mergeCell ref="G3:G4"/>
    <mergeCell ref="H3:H4"/>
    <mergeCell ref="I3:I4"/>
    <mergeCell ref="A2:A4"/>
    <mergeCell ref="B2:C2"/>
    <mergeCell ref="D2:E2"/>
    <mergeCell ref="F2:G2"/>
    <mergeCell ref="H2:I2"/>
    <mergeCell ref="J2:L2"/>
    <mergeCell ref="B3:B4"/>
    <mergeCell ref="C3:C4"/>
    <mergeCell ref="D3:D4"/>
    <mergeCell ref="A131:M131"/>
    <mergeCell ref="J3:K3"/>
    <mergeCell ref="L3:L4"/>
    <mergeCell ref="M2:M4"/>
  </mergeCells>
  <pageMargins left="0.70866141732283472" right="0.70866141732283472" top="0.74803149606299213" bottom="0.74803149606299213" header="0.31496062992125984" footer="0.31496062992125984"/>
  <pageSetup paperSize="9" scale="55" firstPageNumber="78" orientation="landscape" useFirstPageNumber="1" r:id="rId1"/>
  <headerFooter>
    <oddFooter>&amp;R&amp;"+,обычный"&amp;8&amp;P</oddFooter>
  </headerFooter>
  <rowBreaks count="2" manualBreakCount="2">
    <brk id="46" max="16383" man="1"/>
    <brk id="9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5</vt:i4>
      </vt:variant>
    </vt:vector>
  </HeadingPairs>
  <TitlesOfParts>
    <vt:vector size="13" baseType="lpstr">
      <vt:lpstr>Обложка</vt:lpstr>
      <vt:lpstr>Усл.обозначения</vt:lpstr>
      <vt:lpstr>Содержание</vt:lpstr>
      <vt:lpstr>Метод.пояснения</vt:lpstr>
      <vt:lpstr>Аннотация</vt:lpstr>
      <vt:lpstr>1</vt:lpstr>
      <vt:lpstr>2</vt:lpstr>
      <vt:lpstr>3</vt:lpstr>
      <vt:lpstr>'1'!Заголовки_для_печати</vt:lpstr>
      <vt:lpstr>'2'!Заголовки_для_печати</vt:lpstr>
      <vt:lpstr>'3'!Заголовки_для_печати</vt:lpstr>
      <vt:lpstr>'1'!Область_печати</vt:lpstr>
      <vt:lpstr>Содержание!Область_печати</vt:lpstr>
    </vt:vector>
  </TitlesOfParts>
  <Company>nsa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nurhanova</dc:creator>
  <cp:lastModifiedBy>Гульфариза Такишева</cp:lastModifiedBy>
  <cp:lastPrinted>2022-11-20T17:32:45Z</cp:lastPrinted>
  <dcterms:created xsi:type="dcterms:W3CDTF">2009-03-11T05:00:38Z</dcterms:created>
  <dcterms:modified xsi:type="dcterms:W3CDTF">2022-11-21T06:36:25Z</dcterms:modified>
</cp:coreProperties>
</file>