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65" windowWidth="20025" windowHeight="11310" tabRatio="924" activeTab="0"/>
  </bookViews>
  <sheets>
    <sheet name="Cover" sheetId="1" r:id="rId1"/>
    <sheet name="Conventional designations" sheetId="2" r:id="rId2"/>
    <sheet name="Content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externalReferences>
    <externalReference r:id="rId24"/>
  </externalReference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4">'8'!$5:$7</definedName>
    <definedName name="_xlnm.Print_Titles" localSheetId="15">'9'!$3:$3</definedName>
    <definedName name="_xlnm.Print_Area" localSheetId="3">'1.'!$A$1:$M$21</definedName>
    <definedName name="_xlnm.Print_Area" localSheetId="4">'2.1'!$A$1:$M$27</definedName>
    <definedName name="_xlnm.Print_Area" localSheetId="13">'7'!$A$1:$F$105</definedName>
    <definedName name="_xlnm.Print_Area" localSheetId="0">'Cover'!$A$4:$P$27</definedName>
  </definedNames>
  <calcPr fullCalcOnLoad="1"/>
</workbook>
</file>

<file path=xl/sharedStrings.xml><?xml version="1.0" encoding="utf-8"?>
<sst xmlns="http://schemas.openxmlformats.org/spreadsheetml/2006/main" count="2027" uniqueCount="268">
  <si>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</si>
  <si>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</si>
  <si>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</si>
  <si>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</si>
  <si>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</si>
  <si>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</si>
  <si>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</si>
  <si>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</si>
  <si>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</si>
  <si>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</si>
  <si>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</si>
  <si>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</si>
  <si>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2.2</t>
  </si>
  <si>
    <t>2.3</t>
  </si>
  <si>
    <t>2.4</t>
  </si>
  <si>
    <t>2.1</t>
  </si>
  <si>
    <t>3.1</t>
  </si>
  <si>
    <t>The main indicators of the development of livestock in the Republic of Kazakhstan</t>
  </si>
  <si>
    <t>Conventional designations:</t>
  </si>
  <si>
    <t>«-» - no case</t>
  </si>
  <si>
    <t>«0.0» - insignificant value</t>
  </si>
  <si>
    <t>«X» - data is confidential</t>
  </si>
  <si>
    <t>«...» - no data available</t>
  </si>
  <si>
    <t>In some cases, minor discrepancies between the total and the sum of the terms are explained by the rounding of the data.</t>
  </si>
  <si>
    <t>Content</t>
  </si>
  <si>
    <t>The main indicators of the development of livestock in all categories of farms</t>
  </si>
  <si>
    <t>Including</t>
  </si>
  <si>
    <t>agricultural enterprises</t>
  </si>
  <si>
    <t>individual entrepreneurs and peasant or farm enterprises</t>
  </si>
  <si>
    <t>households of population</t>
  </si>
  <si>
    <t>Slaughtered on the farm or sold for slaughter of livestock and poultry</t>
  </si>
  <si>
    <t>Slaughtered on the farm or sold for slaughter of livestock and poultry
(in live weight), tons</t>
  </si>
  <si>
    <t>Slaughtered on the farm or sold for slaughter of livestock and poultry
(in carcass weight), tons</t>
  </si>
  <si>
    <t>Cow milk, tons</t>
  </si>
  <si>
    <t>Chicken eggs, thousand pieces</t>
  </si>
  <si>
    <t>Large skins, pieces</t>
  </si>
  <si>
    <t>Small skins, pieces</t>
  </si>
  <si>
    <t>Cattle</t>
  </si>
  <si>
    <t xml:space="preserve">   from it cows</t>
  </si>
  <si>
    <t>Sheeps</t>
  </si>
  <si>
    <t>goats</t>
  </si>
  <si>
    <t>Pigs</t>
  </si>
  <si>
    <t>Horses</t>
  </si>
  <si>
    <t>camels</t>
  </si>
  <si>
    <t>Poultry</t>
  </si>
  <si>
    <t>Camels</t>
  </si>
  <si>
    <t>Goats</t>
  </si>
  <si>
    <t>tons</t>
  </si>
  <si>
    <t xml:space="preserve">tons </t>
  </si>
  <si>
    <t xml:space="preserve"> tons </t>
  </si>
  <si>
    <t xml:space="preserve">tons    </t>
  </si>
  <si>
    <t>Slaughtered on the farm or sold for slaughter of livestock and poultry (live weight)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</si>
  <si>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</si>
  <si>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</si>
  <si>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</si>
  <si>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</si>
  <si>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</si>
  <si>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</si>
  <si>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</si>
  <si>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</si>
  <si>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Коstanai</t>
  </si>
  <si>
    <t>Кyzylorda</t>
  </si>
  <si>
    <t>Мangystau</t>
  </si>
  <si>
    <t>Pavlodar</t>
  </si>
  <si>
    <t>Soltustik Кazakhstan</t>
  </si>
  <si>
    <t>Turkistan</t>
  </si>
  <si>
    <t xml:space="preserve">Turkistan </t>
  </si>
  <si>
    <t>Shygys Kazakhstan</t>
  </si>
  <si>
    <t>Almaty city</t>
  </si>
  <si>
    <t>Shymkent city</t>
  </si>
  <si>
    <t>2.2 Slaughtered on the farm or sold for slaughter of livestock and poultry by all categories of farms (live weight)</t>
  </si>
  <si>
    <t>Livestock and poultry of all types</t>
  </si>
  <si>
    <t>cattle</t>
  </si>
  <si>
    <t>sheeps</t>
  </si>
  <si>
    <t>pigs</t>
  </si>
  <si>
    <t>horses</t>
  </si>
  <si>
    <t>poultry</t>
  </si>
  <si>
    <t>Slaughtered on the farm or sold for slaughter of livestock and poultry (in slaughter weight)</t>
  </si>
  <si>
    <t>2.3 Slaughtered on the farm or sold for slaughter of livestock and poultry (in slaughter weight)</t>
  </si>
  <si>
    <t>2.4 Slaughtered on the farm or sold for slaughter of livestock and poultry by all categories of farms (in slaughter weight)</t>
  </si>
  <si>
    <t>Cow's milk production</t>
  </si>
  <si>
    <t>3. Cow's milk production</t>
  </si>
  <si>
    <t>Commercial production of raw cow's milk</t>
  </si>
  <si>
    <t>3.1. Commercial production of raw cow's milk</t>
  </si>
  <si>
    <t xml:space="preserve">Chicken eggs received </t>
  </si>
  <si>
    <t>4. Chicken eggs received</t>
  </si>
  <si>
    <t>Large skins received</t>
  </si>
  <si>
    <t>5. Large skins received</t>
  </si>
  <si>
    <t>pieces</t>
  </si>
  <si>
    <t xml:space="preserve">pieces    </t>
  </si>
  <si>
    <t>Small skins received</t>
  </si>
  <si>
    <t>6. Small skins received</t>
  </si>
  <si>
    <t>Sold for slaughter of all types of livestock and poultry in live weightе</t>
  </si>
  <si>
    <t>Livestock products realized by agricultural enterprises</t>
  </si>
  <si>
    <t>Realized</t>
  </si>
  <si>
    <t>procurement enterprises</t>
  </si>
  <si>
    <t>processing enterprises</t>
  </si>
  <si>
    <t>through a catering network and a trading network</t>
  </si>
  <si>
    <t>for export</t>
  </si>
  <si>
    <t>Processed for food purposes</t>
  </si>
  <si>
    <t>Realized cow's milk</t>
  </si>
  <si>
    <t>Industrial consumption</t>
  </si>
  <si>
    <t xml:space="preserve">Realized chicken eggs </t>
  </si>
  <si>
    <t xml:space="preserve">through a trading network and a public catering network </t>
  </si>
  <si>
    <t xml:space="preserve">Realized large skins </t>
  </si>
  <si>
    <t xml:space="preserve">Realized small skins </t>
  </si>
  <si>
    <t xml:space="preserve">of which are cows </t>
  </si>
  <si>
    <t>The number of cattle in the direction of productivity</t>
  </si>
  <si>
    <t xml:space="preserve">  Total</t>
  </si>
  <si>
    <t>Total</t>
  </si>
  <si>
    <t>Average milk yield per dairy cow</t>
  </si>
  <si>
    <t>kilograms</t>
  </si>
  <si>
    <t>Average egg yield per laying hen</t>
  </si>
  <si>
    <t>Continuation</t>
  </si>
  <si>
    <t>heads</t>
  </si>
  <si>
    <t xml:space="preserve"> heads</t>
  </si>
  <si>
    <t>Responsible for the release:</t>
  </si>
  <si>
    <t xml:space="preserve">thousand pieces </t>
  </si>
  <si>
    <t xml:space="preserve">Cattle </t>
  </si>
  <si>
    <t xml:space="preserve">Sheeps </t>
  </si>
  <si>
    <t xml:space="preserve">Goats </t>
  </si>
  <si>
    <t xml:space="preserve">Pigs </t>
  </si>
  <si>
    <t xml:space="preserve">Horses  </t>
  </si>
  <si>
    <t xml:space="preserve">Camels  </t>
  </si>
  <si>
    <t xml:space="preserve">Poultry </t>
  </si>
  <si>
    <t>Obtained offspring from farm animals</t>
  </si>
  <si>
    <t>Livestock loss</t>
  </si>
  <si>
    <t>8.2</t>
  </si>
  <si>
    <t>Calves</t>
  </si>
  <si>
    <t>Piglets</t>
  </si>
  <si>
    <t>Lambs</t>
  </si>
  <si>
    <t>Goatling</t>
  </si>
  <si>
    <t>Foals</t>
  </si>
  <si>
    <t>Baby camels</t>
  </si>
  <si>
    <t>2. Slaughtered on the farm or sold for slaughter of livestock and poultry</t>
  </si>
  <si>
    <t>2.1 Slaughtered on the farm or sold for slaughter of livestock and poultry (live weight)</t>
  </si>
  <si>
    <t xml:space="preserve">©  Agency for strategic planning and reforms of the Republic of Kazakhstan Bureau of national statistics </t>
  </si>
  <si>
    <t>Cattle for the milk production</t>
  </si>
  <si>
    <t>Cattle for the beef production</t>
  </si>
  <si>
    <t>Cattle for the beef and milk production</t>
  </si>
  <si>
    <t>Share of dairy and beef cattle in total livestock</t>
  </si>
  <si>
    <t>Share of beef cattle in total livestock</t>
  </si>
  <si>
    <t>Share of dairy cattle in total livestock</t>
  </si>
  <si>
    <t>of which are cows</t>
  </si>
  <si>
    <t>13.</t>
  </si>
  <si>
    <t>14.</t>
  </si>
  <si>
    <t>Abai</t>
  </si>
  <si>
    <t>Zhetisu</t>
  </si>
  <si>
    <t>Ulytau</t>
  </si>
  <si>
    <t>Astana city</t>
  </si>
  <si>
    <t>Total feed converted to feed units, tons</t>
  </si>
  <si>
    <t>On average per 1 head in terms of conventional cattle, centners of feed units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</si>
  <si>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</si>
  <si>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7.1.</t>
  </si>
  <si>
    <t>7.2</t>
  </si>
  <si>
    <t>7.3</t>
  </si>
  <si>
    <t>7.4</t>
  </si>
  <si>
    <t>7.5</t>
  </si>
  <si>
    <t>7. Livestock products realized by agricultural enterprises</t>
  </si>
  <si>
    <t>7.1  Realized for slaughter of all types of livestock and poultry in live weight</t>
  </si>
  <si>
    <t>7.2  Realized cow's milk</t>
  </si>
  <si>
    <t>7.3 Realized chicken eggs</t>
  </si>
  <si>
    <t>7.4 Realized large skins</t>
  </si>
  <si>
    <t>7.5 Realized small skins</t>
  </si>
  <si>
    <t>9. Average milk yield per dairy cow</t>
  </si>
  <si>
    <t>10. Average egg yield per laying hen</t>
  </si>
  <si>
    <t>11. Obtained offspring from farm animals</t>
  </si>
  <si>
    <t>12. Livestock loss</t>
  </si>
  <si>
    <t xml:space="preserve">Director of the Department: </t>
  </si>
  <si>
    <t>Root forage crops and fooder gourds</t>
  </si>
  <si>
    <t>Forage grain crops</t>
  </si>
  <si>
    <t>Forage leguminous crops</t>
  </si>
  <si>
    <t>Silo</t>
  </si>
  <si>
    <t>Hay</t>
  </si>
  <si>
    <t>Haylage</t>
  </si>
  <si>
    <t>Straw and husks of cereals</t>
  </si>
  <si>
    <t>Concentrated fodder</t>
  </si>
  <si>
    <t>Green fodder</t>
  </si>
  <si>
    <t>Other fodders</t>
  </si>
  <si>
    <t>3'th serie   Statistics of agriculture, forestry, hunting and fisheries</t>
  </si>
  <si>
    <t>all categories of households</t>
  </si>
  <si>
    <t>Agricultural formations</t>
  </si>
  <si>
    <t>2024 in % to 2023</t>
  </si>
  <si>
    <t xml:space="preserve">pieces </t>
  </si>
  <si>
    <t>-</t>
  </si>
  <si>
    <t>x</t>
  </si>
  <si>
    <t>Number of livestock and poultry</t>
  </si>
  <si>
    <t>8. Number of livestock and poultry</t>
  </si>
  <si>
    <t>Department of Agricultural Statistics and National Censuses</t>
  </si>
  <si>
    <t>Tel. +7 7172 749316</t>
  </si>
  <si>
    <t>Е-mail: n.kenzhebek@aspire.gov.kz</t>
  </si>
  <si>
    <t xml:space="preserve">Executor: N. Kenzhebek  </t>
  </si>
  <si>
    <t xml:space="preserve">A. Dzhartybayeva </t>
  </si>
  <si>
    <t>Tel. +7 7172 749162</t>
  </si>
  <si>
    <t>in 2,1 times</t>
  </si>
  <si>
    <t>in 4,8 times</t>
  </si>
  <si>
    <t>in 5,5 times</t>
  </si>
  <si>
    <t>in 3,7 times</t>
  </si>
  <si>
    <t>in 2,3 times</t>
  </si>
  <si>
    <t>in 2,2 times</t>
  </si>
  <si>
    <t>Data of release: 13.03.2024</t>
  </si>
  <si>
    <t>Next release data: 12.04.2024</t>
  </si>
  <si>
    <t>January-February 2024</t>
  </si>
  <si>
    <t>8.1</t>
  </si>
  <si>
    <t>8.3</t>
  </si>
  <si>
    <t>8.4</t>
  </si>
  <si>
    <t>8.5</t>
  </si>
  <si>
    <t>8.6</t>
  </si>
  <si>
    <t>8.7</t>
  </si>
  <si>
    <t>8.8</t>
  </si>
  <si>
    <t>8.9</t>
  </si>
  <si>
    <t xml:space="preserve">Slaughtered on the farm or sold for slaughter of livestock and poultry (live weight) </t>
  </si>
  <si>
    <t>Number of livestock and poultry as of March 1</t>
  </si>
  <si>
    <t>Availability of feed in agricultural enterprises by type as of March 1, 2024</t>
  </si>
  <si>
    <t>Availability of feed in agricultural enterprises as of March 1</t>
  </si>
  <si>
    <t>Production of certain types of livestock products in January - February</t>
  </si>
  <si>
    <t>Number of livestock and poultry as of March 1, heads</t>
  </si>
  <si>
    <t>8.1  Сattle</t>
  </si>
  <si>
    <t>8.2  of which are cows</t>
  </si>
  <si>
    <t>8.3 The number of cattle in the direction of productivity</t>
  </si>
  <si>
    <t>8.4 Sheeps</t>
  </si>
  <si>
    <t>8.5 Goats</t>
  </si>
  <si>
    <t>8.6  Pigs</t>
  </si>
  <si>
    <t>8.7 Horses</t>
  </si>
  <si>
    <t>8.8 Camels</t>
  </si>
  <si>
    <t>8.9 Poultry</t>
  </si>
  <si>
    <t>8.1. Number of livestock and poultry as of March 1</t>
  </si>
  <si>
    <t>based on 100 uterus</t>
  </si>
  <si>
    <t>2023 in % to 2022</t>
  </si>
  <si>
    <t>13. Availability of feed in agricultural enterprises as of March 1</t>
  </si>
  <si>
    <t>14. Availability of feed in agricultural enterprises by type as of March 1, 2024</t>
  </si>
  <si>
    <t>in 3,2 times</t>
  </si>
  <si>
    <t>in4,4 times</t>
  </si>
  <si>
    <t>in 2,4 times</t>
  </si>
  <si>
    <t>in 3,4 times</t>
  </si>
  <si>
    <t>in 4,6 times</t>
  </si>
  <si>
    <t>in 2,6 times</t>
  </si>
  <si>
    <t>Сельхозформироinания</t>
  </si>
  <si>
    <t>in 4 times</t>
  </si>
  <si>
    <t>in 3,8 times</t>
  </si>
  <si>
    <t>in 4,1 times</t>
  </si>
  <si>
    <t>in 5,7 times</t>
  </si>
  <si>
    <t>in 1133 times</t>
  </si>
  <si>
    <t>in 2 times</t>
  </si>
  <si>
    <t>in 13 times</t>
  </si>
  <si>
    <t>in 48 times</t>
  </si>
  <si>
    <t>in 24,6 times</t>
  </si>
  <si>
    <t>in 11,9 times</t>
  </si>
  <si>
    <t>in 6,1 times</t>
  </si>
  <si>
    <t>in 4,5 times</t>
  </si>
  <si>
    <t>in 3,6 times</t>
  </si>
  <si>
    <t>in 2,9 times</t>
  </si>
  <si>
    <t>in 3,3 times</t>
  </si>
  <si>
    <t>in 4,7 times</t>
  </si>
  <si>
    <t>in 3,9 times</t>
  </si>
  <si>
    <t>in 3,1 times</t>
  </si>
  <si>
    <t>in 12,3 times</t>
  </si>
  <si>
    <t>in  7 times</t>
  </si>
  <si>
    <t>in 311,9 times</t>
  </si>
  <si>
    <t>in 6,5 times</t>
  </si>
  <si>
    <t>in 93 times</t>
  </si>
  <si>
    <t>* Нere and further, taking into account the recalculated data on peasant and farm enterprises, individual entrepreneurs and households of the population for 2023</t>
  </si>
  <si>
    <t>Нouseholds of population</t>
  </si>
  <si>
    <t>Аll categories of households</t>
  </si>
  <si>
    <t xml:space="preserve"> Нouseholds of population</t>
  </si>
  <si>
    <t>138,5</t>
  </si>
  <si>
    <t>№ 1-21/1940-in ВН</t>
  </si>
  <si>
    <t>As of  Маrch 13, 2024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</si>
</sst>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##\ ###\ ###\ ###\ ##0"/>
    <numFmt numFmtId="175" formatCode="###\ ###\ ###\ ###\ ##0.0"/>
    <numFmt numFmtId="176" formatCode="0.000"/>
    <numFmt numFmtId="177" formatCode="0.0"/>
    <numFmt numFmtId="178" formatCode="###.#"/>
    <numFmt numFmtId="179" formatCode="#,##0.0"/>
    <numFmt numFmtId="180" formatCode="###\ ###\ ###\ ##0"/>
    <numFmt numFmtId="181" formatCode="###\ ###\ ###\ 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\ ###\ ###\ ###\ ##0.00"/>
    <numFmt numFmtId="187" formatCode="###\ ###\ ###\ ###\ ##0.00"/>
    <numFmt numFmtId="188" formatCode="###.##0"/>
    <numFmt numFmtId="189" formatCode="###.##"/>
    <numFmt numFmtId="190" formatCode="0.00000"/>
    <numFmt numFmtId="191" formatCode="0.000000"/>
    <numFmt numFmtId="192" formatCode="0.0000"/>
    <numFmt numFmtId="193" formatCode="0.0000000"/>
    <numFmt numFmtId="194" formatCode="###.0\ ###\ ###\ ###\ ##0"/>
    <numFmt numFmtId="195" formatCode="###.\ ###\ ###\ ###\ ##0"/>
    <numFmt numFmtId="196" formatCode="###.###\ ###\ ###\ ##0"/>
    <numFmt numFmtId="197" formatCode="###.##\ ###\ ###\ ##0"/>
    <numFmt numFmtId="198" formatCode="###.#\ ###\ ###\ ##0"/>
    <numFmt numFmtId="199" formatCode="###.\ ###\ ###\ ##0"/>
    <numFmt numFmtId="200" formatCode="###.###\ ###\ ##0"/>
    <numFmt numFmtId="201" formatCode="###.##\ ###\ ##0"/>
    <numFmt numFmtId="202" formatCode="###.#\ ###\ ##0"/>
    <numFmt numFmtId="203" formatCode="###.\ ###\ ##0"/>
    <numFmt numFmtId="204" formatCode="###.###\ ##0"/>
    <numFmt numFmtId="205" formatCode="###.##\ ##0"/>
    <numFmt numFmtId="206" formatCode="###.#\ ##0"/>
    <numFmt numFmtId="207" formatCode="###.\ ##0"/>
    <numFmt numFmtId="208" formatCode="0.00;[Red]0.00"/>
    <numFmt numFmtId="209" formatCode="###\ ###\ ###\ ##0.00"/>
    <numFmt numFmtId="210" formatCode="###.0\ ###\ ###\ ##0"/>
    <numFmt numFmtId="211" formatCode="##\ ###\ ###\ ##0.00"/>
    <numFmt numFmtId="212" formatCode="#\ ###\ ###\ ##0.00"/>
  </numFmts>
  <fonts count="7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b/>
      <sz val="12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10"/>
      <name val="Roboto"/>
      <family val="0"/>
    </font>
    <font>
      <b/>
      <sz val="14"/>
      <name val="Roboto"/>
      <family val="0"/>
    </font>
    <font>
      <b/>
      <sz val="20"/>
      <name val="Roboto"/>
      <family val="0"/>
    </font>
    <font>
      <sz val="11"/>
      <name val="Roboto"/>
      <family val="0"/>
    </font>
    <font>
      <sz val="14"/>
      <name val="Roboto"/>
      <family val="0"/>
    </font>
    <font>
      <b/>
      <sz val="11"/>
      <name val="Roboto"/>
      <family val="0"/>
    </font>
    <font>
      <b/>
      <sz val="8"/>
      <color indexed="8"/>
      <name val="Roboto"/>
      <family val="0"/>
    </font>
    <font>
      <i/>
      <sz val="8"/>
      <name val="Arial Cyr"/>
      <family val="0"/>
    </font>
    <font>
      <i/>
      <sz val="8"/>
      <name val="Roboto"/>
      <family val="0"/>
    </font>
    <font>
      <i/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9"/>
      <color indexed="8"/>
      <name val="Roboto"/>
      <family val="0"/>
    </font>
    <font>
      <sz val="10"/>
      <color indexed="8"/>
      <name val="Roboto"/>
      <family val="0"/>
    </font>
    <font>
      <b/>
      <sz val="14"/>
      <color indexed="8"/>
      <name val="Roboto"/>
      <family val="0"/>
    </font>
    <font>
      <i/>
      <sz val="8"/>
      <color indexed="8"/>
      <name val="Roboto"/>
      <family val="0"/>
    </font>
    <font>
      <u val="single"/>
      <sz val="10"/>
      <color indexed="1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sz val="9"/>
      <color theme="1"/>
      <name val="Roboto"/>
      <family val="0"/>
    </font>
    <font>
      <sz val="10"/>
      <color theme="1"/>
      <name val="Roboto"/>
      <family val="0"/>
    </font>
    <font>
      <b/>
      <sz val="14"/>
      <color theme="1"/>
      <name val="Roboto"/>
      <family val="0"/>
    </font>
    <font>
      <sz val="10"/>
      <color rgb="FF000000"/>
      <name val="Roboto"/>
      <family val="0"/>
    </font>
    <font>
      <i/>
      <sz val="8"/>
      <color rgb="FF000000"/>
      <name val="Roboto"/>
      <family val="0"/>
    </font>
    <font>
      <u val="single"/>
      <sz val="10"/>
      <color theme="10"/>
      <name val="Roboto"/>
      <family val="0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39" fillId="0" borderId="0" xfId="246" applyFont="1" applyBorder="1" applyAlignment="1">
      <alignment horizontal="left"/>
      <protection/>
    </xf>
    <xf numFmtId="0" fontId="0" fillId="0" borderId="0" xfId="236">
      <alignment/>
      <protection/>
    </xf>
    <xf numFmtId="49" fontId="39" fillId="0" borderId="0" xfId="59" applyNumberFormat="1" applyFont="1" applyFill="1" applyBorder="1" applyAlignment="1">
      <alignment horizontal="left"/>
      <protection/>
    </xf>
    <xf numFmtId="0" fontId="0" fillId="0" borderId="0" xfId="236" applyFill="1">
      <alignment/>
      <protection/>
    </xf>
    <xf numFmtId="0" fontId="39" fillId="0" borderId="10" xfId="236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 vertical="center"/>
    </xf>
    <xf numFmtId="177" fontId="39" fillId="0" borderId="0" xfId="59" applyNumberFormat="1" applyFont="1" applyBorder="1" applyAlignment="1">
      <alignment/>
      <protection/>
    </xf>
    <xf numFmtId="0" fontId="0" fillId="0" borderId="0" xfId="235">
      <alignment/>
      <protection/>
    </xf>
    <xf numFmtId="0" fontId="0" fillId="0" borderId="0" xfId="235" applyBorder="1">
      <alignment/>
      <protection/>
    </xf>
    <xf numFmtId="0" fontId="0" fillId="0" borderId="0" xfId="238">
      <alignment/>
      <protection/>
    </xf>
    <xf numFmtId="0" fontId="39" fillId="0" borderId="0" xfId="238" applyFont="1">
      <alignment/>
      <protection/>
    </xf>
    <xf numFmtId="0" fontId="0" fillId="0" borderId="0" xfId="238" applyBorder="1">
      <alignment/>
      <protection/>
    </xf>
    <xf numFmtId="0" fontId="39" fillId="0" borderId="0" xfId="238" applyFont="1" applyBorder="1">
      <alignment/>
      <protection/>
    </xf>
    <xf numFmtId="0" fontId="39" fillId="0" borderId="0" xfId="246" applyFont="1" applyBorder="1" applyAlignment="1">
      <alignment/>
      <protection/>
    </xf>
    <xf numFmtId="0" fontId="39" fillId="0" borderId="0" xfId="60" applyFont="1" applyBorder="1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1" fontId="3" fillId="0" borderId="0" xfId="0" applyNumberFormat="1" applyFont="1" applyAlignment="1">
      <alignment horizontal="right" wrapText="1"/>
    </xf>
    <xf numFmtId="209" fontId="3" fillId="0" borderId="0" xfId="0" applyNumberFormat="1" applyFont="1" applyAlignment="1">
      <alignment horizontal="right" wrapText="1"/>
    </xf>
    <xf numFmtId="0" fontId="0" fillId="0" borderId="11" xfId="235" applyBorder="1">
      <alignment/>
      <protection/>
    </xf>
    <xf numFmtId="177" fontId="40" fillId="0" borderId="0" xfId="59" applyNumberFormat="1" applyFont="1" applyBorder="1" applyAlignment="1">
      <alignment wrapText="1"/>
      <protection/>
    </xf>
    <xf numFmtId="0" fontId="4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0" xfId="246" applyFont="1" applyBorder="1">
      <alignment/>
      <protection/>
    </xf>
    <xf numFmtId="0" fontId="39" fillId="0" borderId="0" xfId="246" applyFont="1" applyFill="1" applyBorder="1" applyAlignment="1">
      <alignment horizontal="left"/>
      <protection/>
    </xf>
    <xf numFmtId="180" fontId="3" fillId="0" borderId="0" xfId="0" applyNumberFormat="1" applyFont="1" applyAlignment="1">
      <alignment horizontal="left" wrapText="1"/>
    </xf>
    <xf numFmtId="181" fontId="3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left" wrapText="1"/>
    </xf>
    <xf numFmtId="179" fontId="4" fillId="0" borderId="0" xfId="60" applyNumberFormat="1" applyFont="1" applyBorder="1" applyAlignment="1">
      <alignment horizontal="right"/>
      <protection/>
    </xf>
    <xf numFmtId="175" fontId="4" fillId="0" borderId="0" xfId="60" applyNumberFormat="1" applyFont="1" applyAlignment="1">
      <alignment horizontal="right"/>
      <protection/>
    </xf>
    <xf numFmtId="179" fontId="4" fillId="0" borderId="0" xfId="58" applyNumberFormat="1" applyFont="1" applyFill="1" applyAlignment="1">
      <alignment horizontal="right"/>
      <protection/>
    </xf>
    <xf numFmtId="179" fontId="4" fillId="0" borderId="0" xfId="60" applyNumberFormat="1" applyFont="1" applyAlignment="1">
      <alignment horizontal="right"/>
      <protection/>
    </xf>
    <xf numFmtId="179" fontId="4" fillId="0" borderId="0" xfId="58" applyNumberFormat="1" applyFont="1" applyAlignment="1">
      <alignment horizontal="right"/>
      <protection/>
    </xf>
    <xf numFmtId="174" fontId="4" fillId="0" borderId="0" xfId="60" applyNumberFormat="1" applyFont="1" applyAlignment="1">
      <alignment horizontal="right"/>
      <protection/>
    </xf>
    <xf numFmtId="174" fontId="4" fillId="0" borderId="0" xfId="60" applyNumberFormat="1" applyFont="1" applyBorder="1" applyAlignment="1">
      <alignment horizontal="right"/>
      <protection/>
    </xf>
    <xf numFmtId="3" fontId="4" fillId="0" borderId="0" xfId="60" applyNumberFormat="1" applyFont="1" applyBorder="1" applyAlignment="1">
      <alignment horizontal="right"/>
      <protection/>
    </xf>
    <xf numFmtId="179" fontId="4" fillId="0" borderId="0" xfId="246" applyNumberFormat="1" applyFont="1" applyBorder="1">
      <alignment/>
      <protection/>
    </xf>
    <xf numFmtId="3" fontId="4" fillId="0" borderId="10" xfId="60" applyNumberFormat="1" applyFont="1" applyBorder="1" applyAlignment="1">
      <alignment horizontal="right"/>
      <protection/>
    </xf>
    <xf numFmtId="179" fontId="4" fillId="0" borderId="10" xfId="60" applyNumberFormat="1" applyFont="1" applyBorder="1" applyAlignment="1">
      <alignment horizontal="right"/>
      <protection/>
    </xf>
    <xf numFmtId="174" fontId="4" fillId="0" borderId="10" xfId="60" applyNumberFormat="1" applyFont="1" applyBorder="1" applyAlignment="1">
      <alignment horizontal="right"/>
      <protection/>
    </xf>
    <xf numFmtId="179" fontId="4" fillId="0" borderId="10" xfId="246" applyNumberFormat="1" applyFont="1" applyBorder="1">
      <alignment/>
      <protection/>
    </xf>
    <xf numFmtId="179" fontId="4" fillId="0" borderId="0" xfId="60" applyNumberFormat="1" applyFont="1" applyFill="1" applyAlignment="1">
      <alignment horizontal="right"/>
      <protection/>
    </xf>
    <xf numFmtId="179" fontId="5" fillId="0" borderId="0" xfId="0" applyNumberFormat="1" applyFont="1" applyAlignment="1">
      <alignment horizontal="right" wrapText="1"/>
    </xf>
    <xf numFmtId="179" fontId="4" fillId="0" borderId="10" xfId="60" applyNumberFormat="1" applyFont="1" applyFill="1" applyBorder="1" applyAlignment="1">
      <alignment horizontal="right"/>
      <protection/>
    </xf>
    <xf numFmtId="179" fontId="5" fillId="0" borderId="10" xfId="0" applyNumberFormat="1" applyFont="1" applyBorder="1" applyAlignment="1">
      <alignment horizontal="right" wrapText="1"/>
    </xf>
    <xf numFmtId="179" fontId="5" fillId="0" borderId="11" xfId="0" applyNumberFormat="1" applyFont="1" applyBorder="1" applyAlignment="1">
      <alignment horizontal="right" wrapText="1"/>
    </xf>
    <xf numFmtId="179" fontId="5" fillId="0" borderId="0" xfId="0" applyNumberFormat="1" applyFont="1" applyBorder="1" applyAlignment="1">
      <alignment horizontal="right" wrapText="1"/>
    </xf>
    <xf numFmtId="179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18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80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81" fontId="5" fillId="0" borderId="10" xfId="0" applyNumberFormat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77" fontId="5" fillId="0" borderId="10" xfId="0" applyNumberFormat="1" applyFont="1" applyBorder="1" applyAlignment="1">
      <alignment horizontal="right" wrapText="1"/>
    </xf>
    <xf numFmtId="3" fontId="4" fillId="0" borderId="0" xfId="60" applyNumberFormat="1" applyFont="1" applyAlignment="1">
      <alignment horizontal="right"/>
      <protection/>
    </xf>
    <xf numFmtId="179" fontId="5" fillId="0" borderId="0" xfId="0" applyNumberFormat="1" applyFont="1" applyFill="1" applyAlignment="1">
      <alignment horizontal="right" wrapText="1"/>
    </xf>
    <xf numFmtId="179" fontId="5" fillId="0" borderId="0" xfId="58" applyNumberFormat="1" applyFont="1" applyFill="1" applyAlignment="1">
      <alignment horizontal="right" wrapText="1"/>
      <protection/>
    </xf>
    <xf numFmtId="179" fontId="5" fillId="0" borderId="10" xfId="0" applyNumberFormat="1" applyFont="1" applyFill="1" applyBorder="1" applyAlignment="1">
      <alignment horizontal="right" wrapText="1"/>
    </xf>
    <xf numFmtId="179" fontId="5" fillId="0" borderId="11" xfId="0" applyNumberFormat="1" applyFont="1" applyFill="1" applyBorder="1" applyAlignment="1">
      <alignment horizontal="right" wrapText="1"/>
    </xf>
    <xf numFmtId="179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right" wrapText="1"/>
    </xf>
    <xf numFmtId="181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0" xfId="246" applyFont="1">
      <alignment/>
      <protection/>
    </xf>
    <xf numFmtId="0" fontId="8" fillId="0" borderId="10" xfId="246" applyFont="1" applyBorder="1" applyAlignment="1">
      <alignment horizontal="center" vertical="center" wrapText="1"/>
      <protection/>
    </xf>
    <xf numFmtId="0" fontId="4" fillId="0" borderId="12" xfId="246" applyFont="1" applyBorder="1" applyAlignment="1">
      <alignment horizontal="center" vertical="center" wrapText="1"/>
      <protection/>
    </xf>
    <xf numFmtId="0" fontId="4" fillId="0" borderId="13" xfId="246" applyFont="1" applyBorder="1" applyAlignment="1">
      <alignment horizontal="center" vertical="center" wrapText="1"/>
      <protection/>
    </xf>
    <xf numFmtId="49" fontId="4" fillId="0" borderId="0" xfId="59" applyNumberFormat="1" applyFont="1" applyBorder="1" applyAlignment="1">
      <alignment horizontal="left" wrapText="1" indent="1"/>
      <protection/>
    </xf>
    <xf numFmtId="49" fontId="4" fillId="0" borderId="0" xfId="59" applyNumberFormat="1" applyFont="1" applyAlignment="1">
      <alignment horizontal="left" wrapText="1" indent="1"/>
      <protection/>
    </xf>
    <xf numFmtId="0" fontId="7" fillId="0" borderId="0" xfId="246" applyFont="1" applyAlignment="1">
      <alignment vertical="center"/>
      <protection/>
    </xf>
    <xf numFmtId="0" fontId="4" fillId="0" borderId="0" xfId="246" applyFont="1" applyBorder="1" applyAlignment="1">
      <alignment horizontal="left" wrapText="1" indent="1"/>
      <protection/>
    </xf>
    <xf numFmtId="0" fontId="4" fillId="0" borderId="0" xfId="246" applyFont="1" applyBorder="1" applyAlignment="1">
      <alignment horizontal="left" vertical="center" wrapText="1" indent="1"/>
      <protection/>
    </xf>
    <xf numFmtId="0" fontId="4" fillId="0" borderId="0" xfId="246" applyFont="1" applyFill="1" applyBorder="1" applyAlignment="1">
      <alignment horizontal="left" wrapText="1" indent="1"/>
      <protection/>
    </xf>
    <xf numFmtId="0" fontId="7" fillId="0" borderId="0" xfId="246" applyFont="1" applyFill="1">
      <alignment/>
      <protection/>
    </xf>
    <xf numFmtId="0" fontId="4" fillId="0" borderId="10" xfId="246" applyFont="1" applyBorder="1" applyAlignment="1">
      <alignment horizontal="left" wrapText="1" indent="1"/>
      <protection/>
    </xf>
    <xf numFmtId="0" fontId="4" fillId="0" borderId="0" xfId="246" applyFont="1">
      <alignment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89" applyNumberFormat="1" applyFont="1" applyFill="1" applyBorder="1" applyAlignment="1" applyProtection="1">
      <alignment vertical="top" wrapText="1"/>
      <protection/>
    </xf>
    <xf numFmtId="0" fontId="66" fillId="0" borderId="0" xfId="89" applyNumberFormat="1" applyFont="1" applyFill="1" applyBorder="1" applyAlignment="1" applyProtection="1">
      <alignment vertical="top" wrapText="1"/>
      <protection/>
    </xf>
    <xf numFmtId="0" fontId="67" fillId="0" borderId="0" xfId="0" applyFont="1" applyAlignment="1">
      <alignment/>
    </xf>
    <xf numFmtId="0" fontId="68" fillId="0" borderId="0" xfId="0" applyFont="1" applyAlignment="1">
      <alignment vertical="top"/>
    </xf>
    <xf numFmtId="0" fontId="69" fillId="0" borderId="0" xfId="89" applyNumberFormat="1" applyFont="1" applyFill="1" applyBorder="1" applyAlignment="1" applyProtection="1">
      <alignment horizontal="right" vertical="top"/>
      <protection/>
    </xf>
    <xf numFmtId="0" fontId="11" fillId="0" borderId="0" xfId="89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4" fillId="0" borderId="0" xfId="89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89" applyNumberFormat="1" applyFont="1" applyFill="1" applyBorder="1" applyAlignment="1" applyProtection="1">
      <alignment/>
      <protection/>
    </xf>
    <xf numFmtId="0" fontId="11" fillId="0" borderId="0" xfId="89" applyNumberFormat="1" applyFont="1" applyFill="1" applyBorder="1" applyAlignment="1" applyProtection="1">
      <alignment vertical="center"/>
      <protection/>
    </xf>
    <xf numFmtId="0" fontId="70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 wrapText="1"/>
    </xf>
    <xf numFmtId="0" fontId="70" fillId="0" borderId="0" xfId="0" applyFont="1" applyAlignment="1">
      <alignment horizontal="left" wrapText="1"/>
    </xf>
    <xf numFmtId="0" fontId="71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vertical="center" wrapText="1"/>
    </xf>
    <xf numFmtId="0" fontId="72" fillId="0" borderId="0" xfId="42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227" applyFont="1">
      <alignment/>
      <protection/>
    </xf>
    <xf numFmtId="0" fontId="4" fillId="0" borderId="10" xfId="227" applyFont="1" applyBorder="1" applyAlignment="1">
      <alignment/>
      <protection/>
    </xf>
    <xf numFmtId="0" fontId="10" fillId="0" borderId="0" xfId="227" applyFont="1" applyBorder="1">
      <alignment/>
      <protection/>
    </xf>
    <xf numFmtId="49" fontId="9" fillId="0" borderId="11" xfId="59" applyNumberFormat="1" applyFont="1" applyFill="1" applyBorder="1" applyAlignment="1">
      <alignment horizontal="left" wrapText="1"/>
      <protection/>
    </xf>
    <xf numFmtId="209" fontId="5" fillId="0" borderId="0" xfId="0" applyNumberFormat="1" applyFont="1" applyAlignment="1">
      <alignment horizontal="right" wrapText="1"/>
    </xf>
    <xf numFmtId="0" fontId="10" fillId="0" borderId="0" xfId="236" applyFont="1" applyFill="1">
      <alignment/>
      <protection/>
    </xf>
    <xf numFmtId="49" fontId="4" fillId="0" borderId="0" xfId="59" applyNumberFormat="1" applyFont="1" applyFill="1" applyBorder="1" applyAlignment="1">
      <alignment horizontal="left" wrapText="1"/>
      <protection/>
    </xf>
    <xf numFmtId="49" fontId="4" fillId="0" borderId="0" xfId="59" applyNumberFormat="1" applyFont="1" applyFill="1" applyBorder="1" applyAlignment="1">
      <alignment horizontal="left"/>
      <protection/>
    </xf>
    <xf numFmtId="0" fontId="10" fillId="0" borderId="0" xfId="236" applyFont="1">
      <alignment/>
      <protection/>
    </xf>
    <xf numFmtId="49" fontId="4" fillId="0" borderId="10" xfId="59" applyNumberFormat="1" applyFont="1" applyFill="1" applyBorder="1" applyAlignment="1">
      <alignment horizontal="left"/>
      <protection/>
    </xf>
    <xf numFmtId="3" fontId="4" fillId="0" borderId="0" xfId="59" applyNumberFormat="1" applyFont="1" applyFill="1" applyAlignment="1">
      <alignment horizontal="right"/>
      <protection/>
    </xf>
    <xf numFmtId="0" fontId="4" fillId="0" borderId="10" xfId="229" applyFont="1" applyBorder="1" applyAlignment="1">
      <alignment/>
      <protection/>
    </xf>
    <xf numFmtId="177" fontId="15" fillId="0" borderId="0" xfId="0" applyNumberFormat="1" applyFont="1" applyFill="1" applyAlignment="1">
      <alignment horizontal="center" vertical="center" wrapText="1"/>
    </xf>
    <xf numFmtId="177" fontId="15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9" fontId="4" fillId="0" borderId="0" xfId="59" applyNumberFormat="1" applyFont="1" applyFill="1" applyAlignment="1">
      <alignment horizontal="right"/>
      <protection/>
    </xf>
    <xf numFmtId="179" fontId="4" fillId="0" borderId="0" xfId="59" applyNumberFormat="1" applyFont="1" applyFill="1" applyBorder="1" applyAlignment="1">
      <alignment horizontal="right"/>
      <protection/>
    </xf>
    <xf numFmtId="177" fontId="10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0" fontId="10" fillId="0" borderId="0" xfId="59" applyFont="1">
      <alignment/>
      <protection/>
    </xf>
    <xf numFmtId="0" fontId="4" fillId="0" borderId="10" xfId="236" applyFont="1" applyBorder="1" applyAlignment="1">
      <alignment/>
      <protection/>
    </xf>
    <xf numFmtId="0" fontId="4" fillId="0" borderId="10" xfId="236" applyFont="1" applyBorder="1" applyAlignment="1">
      <alignment horizontal="right"/>
      <protection/>
    </xf>
    <xf numFmtId="0" fontId="10" fillId="0" borderId="0" xfId="239" applyFont="1">
      <alignment/>
      <protection/>
    </xf>
    <xf numFmtId="0" fontId="4" fillId="0" borderId="10" xfId="239" applyFont="1" applyBorder="1" applyAlignment="1">
      <alignment/>
      <protection/>
    </xf>
    <xf numFmtId="0" fontId="4" fillId="0" borderId="10" xfId="239" applyFont="1" applyBorder="1" applyAlignment="1">
      <alignment horizontal="right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10" fillId="0" borderId="0" xfId="240" applyFont="1" applyFill="1">
      <alignment/>
      <protection/>
    </xf>
    <xf numFmtId="0" fontId="4" fillId="0" borderId="10" xfId="240" applyFont="1" applyFill="1" applyBorder="1" applyAlignment="1">
      <alignment/>
      <protection/>
    </xf>
    <xf numFmtId="0" fontId="4" fillId="0" borderId="10" xfId="240" applyFont="1" applyFill="1" applyBorder="1" applyAlignment="1">
      <alignment horizontal="right"/>
      <protection/>
    </xf>
    <xf numFmtId="0" fontId="10" fillId="0" borderId="0" xfId="241" applyFont="1">
      <alignment/>
      <protection/>
    </xf>
    <xf numFmtId="0" fontId="4" fillId="0" borderId="10" xfId="241" applyFont="1" applyBorder="1" applyAlignment="1">
      <alignment/>
      <protection/>
    </xf>
    <xf numFmtId="0" fontId="4" fillId="0" borderId="10" xfId="241" applyFont="1" applyBorder="1" applyAlignment="1">
      <alignment horizontal="right"/>
      <protection/>
    </xf>
    <xf numFmtId="0" fontId="10" fillId="0" borderId="0" xfId="242" applyFont="1">
      <alignment/>
      <protection/>
    </xf>
    <xf numFmtId="0" fontId="4" fillId="0" borderId="10" xfId="242" applyFont="1" applyBorder="1" applyAlignment="1">
      <alignment/>
      <protection/>
    </xf>
    <xf numFmtId="0" fontId="4" fillId="0" borderId="10" xfId="242" applyFont="1" applyBorder="1" applyAlignment="1">
      <alignment horizontal="right"/>
      <protection/>
    </xf>
    <xf numFmtId="0" fontId="10" fillId="0" borderId="0" xfId="244" applyFont="1">
      <alignment/>
      <protection/>
    </xf>
    <xf numFmtId="0" fontId="4" fillId="0" borderId="10" xfId="244" applyFont="1" applyBorder="1" applyAlignment="1">
      <alignment vertical="justify"/>
      <protection/>
    </xf>
    <xf numFmtId="0" fontId="4" fillId="0" borderId="0" xfId="244" applyFont="1" applyBorder="1" applyAlignment="1">
      <alignment vertical="justify"/>
      <protection/>
    </xf>
    <xf numFmtId="0" fontId="4" fillId="0" borderId="10" xfId="244" applyFont="1" applyBorder="1" applyAlignment="1">
      <alignment horizontal="right" vertical="justify"/>
      <protection/>
    </xf>
    <xf numFmtId="0" fontId="5" fillId="0" borderId="1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0" fillId="0" borderId="0" xfId="244" applyFont="1" applyBorder="1">
      <alignment/>
      <protection/>
    </xf>
    <xf numFmtId="0" fontId="4" fillId="0" borderId="10" xfId="245" applyFont="1" applyBorder="1" applyAlignment="1">
      <alignment vertical="justify"/>
      <protection/>
    </xf>
    <xf numFmtId="0" fontId="4" fillId="0" borderId="10" xfId="245" applyFont="1" applyBorder="1" applyAlignment="1">
      <alignment horizontal="right" vertical="justify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49" fontId="9" fillId="0" borderId="0" xfId="59" applyNumberFormat="1" applyFont="1" applyAlignment="1">
      <alignment/>
      <protection/>
    </xf>
    <xf numFmtId="49" fontId="4" fillId="0" borderId="0" xfId="59" applyNumberFormat="1" applyFont="1" applyAlignment="1">
      <alignment/>
      <protection/>
    </xf>
    <xf numFmtId="49" fontId="4" fillId="0" borderId="10" xfId="59" applyNumberFormat="1" applyFont="1" applyBorder="1" applyAlignment="1">
      <alignment/>
      <protection/>
    </xf>
    <xf numFmtId="0" fontId="4" fillId="0" borderId="10" xfId="240" applyFont="1" applyBorder="1" applyAlignment="1">
      <alignment/>
      <protection/>
    </xf>
    <xf numFmtId="0" fontId="4" fillId="0" borderId="10" xfId="243" applyFont="1" applyBorder="1" applyAlignment="1">
      <alignment vertical="justify"/>
      <protection/>
    </xf>
    <xf numFmtId="0" fontId="4" fillId="0" borderId="0" xfId="243" applyFont="1">
      <alignment/>
      <protection/>
    </xf>
    <xf numFmtId="0" fontId="4" fillId="0" borderId="0" xfId="59" applyFont="1">
      <alignment/>
      <protection/>
    </xf>
    <xf numFmtId="0" fontId="4" fillId="0" borderId="10" xfId="240" applyFont="1" applyBorder="1" applyAlignment="1">
      <alignment horizontal="right"/>
      <protection/>
    </xf>
    <xf numFmtId="0" fontId="4" fillId="0" borderId="10" xfId="59" applyFont="1" applyBorder="1" applyAlignment="1">
      <alignment vertical="justify"/>
      <protection/>
    </xf>
    <xf numFmtId="0" fontId="4" fillId="0" borderId="0" xfId="59" applyFont="1" applyBorder="1" applyAlignment="1">
      <alignment horizontal="right" vertical="justify"/>
      <protection/>
    </xf>
    <xf numFmtId="0" fontId="4" fillId="0" borderId="0" xfId="59" applyFont="1" applyBorder="1" applyAlignment="1">
      <alignment vertical="center" wrapText="1"/>
      <protection/>
    </xf>
    <xf numFmtId="3" fontId="4" fillId="0" borderId="0" xfId="59" applyNumberFormat="1" applyFont="1" applyFill="1" applyBorder="1" applyAlignment="1">
      <alignment horizontal="right"/>
      <protection/>
    </xf>
    <xf numFmtId="174" fontId="4" fillId="0" borderId="0" xfId="59" applyNumberFormat="1" applyFont="1" applyFill="1" applyBorder="1" applyAlignment="1">
      <alignment horizontal="right"/>
      <protection/>
    </xf>
    <xf numFmtId="49" fontId="4" fillId="0" borderId="0" xfId="59" applyNumberFormat="1" applyFont="1" applyBorder="1" applyAlignment="1">
      <alignment/>
      <protection/>
    </xf>
    <xf numFmtId="0" fontId="4" fillId="0" borderId="0" xfId="59" applyFont="1" applyBorder="1" applyAlignment="1">
      <alignment vertical="justify"/>
      <protection/>
    </xf>
    <xf numFmtId="49" fontId="4" fillId="0" borderId="0" xfId="0" applyNumberFormat="1" applyFont="1" applyFill="1" applyBorder="1" applyAlignment="1">
      <alignment horizontal="left"/>
    </xf>
    <xf numFmtId="0" fontId="4" fillId="0" borderId="10" xfId="227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229" applyFont="1" applyBorder="1" applyAlignment="1">
      <alignment horizontal="right"/>
      <protection/>
    </xf>
    <xf numFmtId="0" fontId="4" fillId="0" borderId="14" xfId="246" applyFont="1" applyBorder="1" applyAlignment="1">
      <alignment horizontal="center" vertical="center"/>
      <protection/>
    </xf>
    <xf numFmtId="0" fontId="4" fillId="0" borderId="10" xfId="59" applyFont="1" applyBorder="1">
      <alignment/>
      <protection/>
    </xf>
    <xf numFmtId="0" fontId="4" fillId="0" borderId="0" xfId="59" applyFont="1" applyBorder="1" applyAlignment="1">
      <alignment/>
      <protection/>
    </xf>
    <xf numFmtId="0" fontId="10" fillId="0" borderId="0" xfId="235" applyFont="1" applyBorder="1">
      <alignment/>
      <protection/>
    </xf>
    <xf numFmtId="0" fontId="4" fillId="0" borderId="10" xfId="59" applyFont="1" applyBorder="1" applyAlignment="1">
      <alignment horizontal="right"/>
      <protection/>
    </xf>
    <xf numFmtId="0" fontId="10" fillId="0" borderId="0" xfId="235" applyFont="1">
      <alignment/>
      <protection/>
    </xf>
    <xf numFmtId="0" fontId="4" fillId="0" borderId="10" xfId="237" applyFont="1" applyBorder="1" applyAlignment="1">
      <alignment/>
      <protection/>
    </xf>
    <xf numFmtId="0" fontId="4" fillId="0" borderId="10" xfId="237" applyFont="1" applyBorder="1" applyAlignment="1">
      <alignment horizontal="right"/>
      <protection/>
    </xf>
    <xf numFmtId="175" fontId="4" fillId="0" borderId="0" xfId="59" applyNumberFormat="1" applyFont="1" applyFill="1" applyBorder="1" applyAlignment="1">
      <alignment horizontal="right"/>
      <protection/>
    </xf>
    <xf numFmtId="0" fontId="10" fillId="0" borderId="0" xfId="237" applyFont="1">
      <alignment/>
      <protection/>
    </xf>
    <xf numFmtId="0" fontId="4" fillId="0" borderId="0" xfId="237" applyFont="1" applyAlignment="1">
      <alignment horizontal="left" wrapText="1"/>
      <protection/>
    </xf>
    <xf numFmtId="0" fontId="4" fillId="0" borderId="0" xfId="237" applyFont="1">
      <alignment/>
      <protection/>
    </xf>
    <xf numFmtId="0" fontId="4" fillId="0" borderId="10" xfId="237" applyFont="1" applyBorder="1" applyAlignment="1">
      <alignment horizontal="right" vertical="top"/>
      <protection/>
    </xf>
    <xf numFmtId="0" fontId="4" fillId="0" borderId="10" xfId="238" applyFont="1" applyBorder="1" applyAlignment="1">
      <alignment/>
      <protection/>
    </xf>
    <xf numFmtId="0" fontId="4" fillId="0" borderId="0" xfId="238" applyFont="1" applyAlignment="1">
      <alignment horizontal="right"/>
      <protection/>
    </xf>
    <xf numFmtId="0" fontId="4" fillId="0" borderId="0" xfId="238" applyFont="1">
      <alignment/>
      <protection/>
    </xf>
    <xf numFmtId="177" fontId="9" fillId="0" borderId="11" xfId="59" applyNumberFormat="1" applyFont="1" applyBorder="1" applyAlignment="1">
      <alignment wrapText="1"/>
      <protection/>
    </xf>
    <xf numFmtId="177" fontId="4" fillId="0" borderId="0" xfId="59" applyNumberFormat="1" applyFont="1" applyBorder="1" applyAlignment="1">
      <alignment/>
      <protection/>
    </xf>
    <xf numFmtId="177" fontId="4" fillId="0" borderId="10" xfId="59" applyNumberFormat="1" applyFont="1" applyBorder="1" applyAlignment="1">
      <alignment/>
      <protection/>
    </xf>
    <xf numFmtId="0" fontId="10" fillId="0" borderId="0" xfId="238" applyFont="1">
      <alignment/>
      <protection/>
    </xf>
    <xf numFmtId="0" fontId="4" fillId="0" borderId="0" xfId="238" applyFont="1" applyAlignment="1">
      <alignment horizontal="left" wrapText="1"/>
      <protection/>
    </xf>
    <xf numFmtId="49" fontId="9" fillId="0" borderId="11" xfId="59" applyNumberFormat="1" applyFont="1" applyBorder="1" applyAlignment="1">
      <alignment/>
      <protection/>
    </xf>
    <xf numFmtId="0" fontId="4" fillId="0" borderId="10" xfId="246" applyFont="1" applyBorder="1" applyAlignment="1">
      <alignment vertical="justify"/>
      <protection/>
    </xf>
    <xf numFmtId="0" fontId="4" fillId="0" borderId="10" xfId="246" applyFont="1" applyBorder="1" applyAlignment="1">
      <alignment horizontal="right" vertical="justify"/>
      <protection/>
    </xf>
    <xf numFmtId="0" fontId="4" fillId="0" borderId="12" xfId="246" applyFont="1" applyBorder="1" applyAlignment="1">
      <alignment horizontal="center" vertical="top" wrapText="1"/>
      <protection/>
    </xf>
    <xf numFmtId="0" fontId="4" fillId="0" borderId="13" xfId="246" applyFont="1" applyBorder="1" applyAlignment="1">
      <alignment horizontal="center" vertical="top" wrapText="1"/>
      <protection/>
    </xf>
    <xf numFmtId="179" fontId="4" fillId="0" borderId="0" xfId="0" applyNumberFormat="1" applyFont="1" applyFill="1" applyBorder="1" applyAlignment="1">
      <alignment horizontal="right"/>
    </xf>
    <xf numFmtId="0" fontId="4" fillId="0" borderId="0" xfId="246" applyFont="1" applyAlignment="1">
      <alignment/>
      <protection/>
    </xf>
    <xf numFmtId="181" fontId="4" fillId="0" borderId="0" xfId="246" applyNumberFormat="1" applyFont="1">
      <alignment/>
      <protection/>
    </xf>
    <xf numFmtId="0" fontId="10" fillId="0" borderId="0" xfId="246" applyFont="1">
      <alignment/>
      <protection/>
    </xf>
    <xf numFmtId="14" fontId="4" fillId="0" borderId="10" xfId="246" applyNumberFormat="1" applyFont="1" applyBorder="1" applyAlignment="1">
      <alignment horizontal="left"/>
      <protection/>
    </xf>
    <xf numFmtId="0" fontId="4" fillId="0" borderId="10" xfId="246" applyFont="1" applyBorder="1">
      <alignment/>
      <protection/>
    </xf>
    <xf numFmtId="0" fontId="10" fillId="0" borderId="10" xfId="246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10" xfId="60" applyFont="1" applyBorder="1">
      <alignment/>
      <protection/>
    </xf>
    <xf numFmtId="177" fontId="10" fillId="0" borderId="0" xfId="227" applyNumberFormat="1" applyFont="1">
      <alignment/>
      <protection/>
    </xf>
    <xf numFmtId="179" fontId="4" fillId="0" borderId="11" xfId="60" applyNumberFormat="1" applyFont="1" applyFill="1" applyBorder="1" applyAlignment="1">
      <alignment horizontal="right"/>
      <protection/>
    </xf>
    <xf numFmtId="179" fontId="4" fillId="0" borderId="0" xfId="60" applyNumberFormat="1" applyFont="1" applyFill="1" applyBorder="1" applyAlignment="1">
      <alignment horizontal="right"/>
      <protection/>
    </xf>
    <xf numFmtId="181" fontId="5" fillId="0" borderId="0" xfId="57" applyNumberFormat="1" applyFont="1" applyAlignment="1">
      <alignment horizontal="right" wrapText="1"/>
      <protection/>
    </xf>
    <xf numFmtId="0" fontId="10" fillId="0" borderId="0" xfId="244" applyFont="1" applyAlignment="1">
      <alignment horizontal="right"/>
      <protection/>
    </xf>
    <xf numFmtId="181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0" xfId="244" applyFont="1" applyBorder="1" applyAlignment="1">
      <alignment horizontal="right"/>
      <protection/>
    </xf>
    <xf numFmtId="179" fontId="4" fillId="0" borderId="10" xfId="46" applyNumberFormat="1" applyFont="1" applyBorder="1" applyAlignment="1">
      <alignment horizontal="right" vertical="center" wrapText="1"/>
    </xf>
    <xf numFmtId="179" fontId="4" fillId="0" borderId="10" xfId="244" applyNumberFormat="1" applyFont="1" applyBorder="1" applyAlignment="1">
      <alignment horizontal="right"/>
      <protection/>
    </xf>
    <xf numFmtId="180" fontId="73" fillId="0" borderId="0" xfId="0" applyNumberFormat="1" applyFont="1" applyFill="1" applyBorder="1" applyAlignment="1">
      <alignment horizontal="right" wrapText="1"/>
    </xf>
    <xf numFmtId="0" fontId="73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right" wrapText="1"/>
    </xf>
    <xf numFmtId="180" fontId="73" fillId="0" borderId="10" xfId="0" applyNumberFormat="1" applyFont="1" applyFill="1" applyBorder="1" applyAlignment="1">
      <alignment horizontal="right" wrapText="1"/>
    </xf>
    <xf numFmtId="0" fontId="4" fillId="0" borderId="0" xfId="244" applyFont="1" applyAlignment="1">
      <alignment horizontal="right"/>
      <protection/>
    </xf>
    <xf numFmtId="0" fontId="4" fillId="0" borderId="10" xfId="244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 wrapText="1"/>
    </xf>
    <xf numFmtId="177" fontId="5" fillId="0" borderId="11" xfId="0" applyNumberFormat="1" applyFont="1" applyBorder="1" applyAlignment="1">
      <alignment horizontal="right" wrapText="1"/>
    </xf>
    <xf numFmtId="0" fontId="10" fillId="0" borderId="11" xfId="227" applyFont="1" applyBorder="1">
      <alignment/>
      <protection/>
    </xf>
    <xf numFmtId="181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49" fontId="4" fillId="0" borderId="11" xfId="60" applyNumberFormat="1" applyFont="1" applyFill="1" applyBorder="1" applyAlignment="1">
      <alignment horizontal="right"/>
      <protection/>
    </xf>
    <xf numFmtId="49" fontId="4" fillId="0" borderId="0" xfId="60" applyNumberFormat="1" applyFont="1" applyFill="1" applyBorder="1" applyAlignment="1">
      <alignment horizontal="right"/>
      <protection/>
    </xf>
    <xf numFmtId="49" fontId="4" fillId="0" borderId="10" xfId="60" applyNumberFormat="1" applyFont="1" applyFill="1" applyBorder="1" applyAlignment="1">
      <alignment horizontal="right"/>
      <protection/>
    </xf>
    <xf numFmtId="180" fontId="5" fillId="0" borderId="0" xfId="0" applyNumberFormat="1" applyFont="1" applyAlignment="1">
      <alignment horizontal="right" vertical="center" wrapText="1"/>
    </xf>
    <xf numFmtId="181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237" applyFont="1" applyBorder="1">
      <alignment/>
      <protection/>
    </xf>
    <xf numFmtId="174" fontId="10" fillId="0" borderId="0" xfId="237" applyNumberFormat="1" applyFont="1">
      <alignment/>
      <protection/>
    </xf>
    <xf numFmtId="0" fontId="17" fillId="0" borderId="0" xfId="0" applyFont="1" applyAlignment="1">
      <alignment/>
    </xf>
    <xf numFmtId="14" fontId="18" fillId="0" borderId="11" xfId="246" applyNumberFormat="1" applyFont="1" applyBorder="1" applyAlignment="1">
      <alignment wrapText="1"/>
      <protection/>
    </xf>
    <xf numFmtId="0" fontId="18" fillId="0" borderId="0" xfId="246" applyFont="1" applyBorder="1" applyAlignment="1">
      <alignment/>
      <protection/>
    </xf>
    <xf numFmtId="0" fontId="18" fillId="0" borderId="11" xfId="238" applyFont="1" applyBorder="1">
      <alignment/>
      <protection/>
    </xf>
    <xf numFmtId="0" fontId="18" fillId="0" borderId="11" xfId="246" applyFont="1" applyBorder="1" applyAlignment="1">
      <alignment/>
      <protection/>
    </xf>
    <xf numFmtId="0" fontId="19" fillId="0" borderId="0" xfId="0" applyFont="1" applyAlignment="1">
      <alignment/>
    </xf>
    <xf numFmtId="0" fontId="18" fillId="0" borderId="0" xfId="246" applyFont="1" applyBorder="1" applyAlignment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238" applyFont="1" applyBorder="1">
      <alignment/>
      <protection/>
    </xf>
    <xf numFmtId="0" fontId="18" fillId="0" borderId="10" xfId="246" applyFont="1" applyBorder="1" applyAlignment="1">
      <alignment wrapText="1"/>
      <protection/>
    </xf>
    <xf numFmtId="14" fontId="18" fillId="0" borderId="10" xfId="246" applyNumberFormat="1" applyFont="1" applyBorder="1" applyAlignment="1">
      <alignment horizontal="left" wrapText="1"/>
      <protection/>
    </xf>
    <xf numFmtId="0" fontId="18" fillId="0" borderId="10" xfId="246" applyFont="1" applyFill="1" applyBorder="1" applyAlignment="1">
      <alignment horizontal="left"/>
      <protection/>
    </xf>
    <xf numFmtId="0" fontId="18" fillId="0" borderId="10" xfId="60" applyFont="1" applyBorder="1">
      <alignment/>
      <protection/>
    </xf>
    <xf numFmtId="0" fontId="19" fillId="0" borderId="10" xfId="0" applyFont="1" applyBorder="1" applyAlignment="1">
      <alignment/>
    </xf>
    <xf numFmtId="0" fontId="18" fillId="0" borderId="10" xfId="238" applyFont="1" applyBorder="1">
      <alignment/>
      <protection/>
    </xf>
    <xf numFmtId="0" fontId="18" fillId="0" borderId="10" xfId="246" applyFont="1" applyBorder="1">
      <alignment/>
      <protection/>
    </xf>
    <xf numFmtId="0" fontId="11" fillId="0" borderId="0" xfId="89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vertical="top" wrapText="1"/>
    </xf>
    <xf numFmtId="0" fontId="69" fillId="0" borderId="0" xfId="89" applyNumberFormat="1" applyFont="1" applyFill="1" applyBorder="1" applyAlignment="1" applyProtection="1">
      <alignment horizontal="right" vertical="top" wrapText="1"/>
      <protection/>
    </xf>
    <xf numFmtId="0" fontId="68" fillId="0" borderId="0" xfId="0" applyFont="1" applyAlignment="1">
      <alignment vertical="top" wrapText="1"/>
    </xf>
    <xf numFmtId="0" fontId="12" fillId="0" borderId="0" xfId="89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4" fillId="0" borderId="12" xfId="246" applyFont="1" applyBorder="1" applyAlignment="1">
      <alignment horizontal="center" vertical="center" wrapText="1"/>
      <protection/>
    </xf>
    <xf numFmtId="0" fontId="4" fillId="0" borderId="13" xfId="246" applyFont="1" applyBorder="1" applyAlignment="1">
      <alignment horizontal="center" vertical="center" wrapText="1"/>
      <protection/>
    </xf>
    <xf numFmtId="0" fontId="9" fillId="0" borderId="11" xfId="246" applyFont="1" applyBorder="1" applyAlignment="1">
      <alignment horizontal="center" vertical="center" wrapText="1"/>
      <protection/>
    </xf>
    <xf numFmtId="0" fontId="9" fillId="0" borderId="0" xfId="246" applyFont="1" applyBorder="1" applyAlignment="1">
      <alignment horizontal="center" vertical="center" wrapText="1"/>
      <protection/>
    </xf>
    <xf numFmtId="0" fontId="6" fillId="0" borderId="0" xfId="246" applyFont="1" applyBorder="1" applyAlignment="1">
      <alignment horizontal="left" vertical="center" wrapText="1"/>
      <protection/>
    </xf>
    <xf numFmtId="0" fontId="4" fillId="0" borderId="14" xfId="246" applyFont="1" applyBorder="1" applyAlignment="1">
      <alignment horizontal="center" vertical="center"/>
      <protection/>
    </xf>
    <xf numFmtId="0" fontId="4" fillId="0" borderId="15" xfId="246" applyFont="1" applyBorder="1" applyAlignment="1">
      <alignment horizontal="center" vertical="center" wrapText="1"/>
      <protection/>
    </xf>
    <xf numFmtId="0" fontId="4" fillId="0" borderId="16" xfId="246" applyFont="1" applyBorder="1" applyAlignment="1">
      <alignment horizontal="center" vertical="center" wrapText="1"/>
      <protection/>
    </xf>
    <xf numFmtId="0" fontId="4" fillId="0" borderId="11" xfId="246" applyFont="1" applyBorder="1" applyAlignment="1">
      <alignment horizontal="center" vertical="center" wrapText="1"/>
      <protection/>
    </xf>
    <xf numFmtId="0" fontId="4" fillId="0" borderId="17" xfId="246" applyFont="1" applyBorder="1" applyAlignment="1">
      <alignment horizontal="center" vertical="center" wrapText="1"/>
      <protection/>
    </xf>
    <xf numFmtId="0" fontId="4" fillId="0" borderId="18" xfId="246" applyFont="1" applyBorder="1" applyAlignment="1">
      <alignment horizontal="center" vertical="center" wrapText="1"/>
      <protection/>
    </xf>
    <xf numFmtId="0" fontId="4" fillId="0" borderId="10" xfId="246" applyFont="1" applyBorder="1" applyAlignment="1">
      <alignment horizontal="center" vertical="center" wrapText="1"/>
      <protection/>
    </xf>
    <xf numFmtId="0" fontId="4" fillId="0" borderId="19" xfId="246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horizontal="left" vertical="center" wrapText="1"/>
      <protection/>
    </xf>
    <xf numFmtId="177" fontId="8" fillId="0" borderId="0" xfId="0" applyNumberFormat="1" applyFont="1" applyFill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0" xfId="239" applyFont="1" applyAlignment="1">
      <alignment horizontal="center" vertical="center" wrapText="1"/>
      <protection/>
    </xf>
    <xf numFmtId="0" fontId="4" fillId="0" borderId="16" xfId="58" applyFont="1" applyBorder="1" applyAlignment="1">
      <alignment horizontal="center" vertical="center" wrapText="1"/>
      <protection/>
    </xf>
    <xf numFmtId="0" fontId="4" fillId="0" borderId="18" xfId="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14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top" wrapText="1"/>
      <protection/>
    </xf>
    <xf numFmtId="0" fontId="4" fillId="0" borderId="15" xfId="58" applyFont="1" applyBorder="1" applyAlignment="1">
      <alignment horizontal="center" vertical="top" wrapText="1"/>
      <protection/>
    </xf>
    <xf numFmtId="0" fontId="4" fillId="0" borderId="20" xfId="58" applyFont="1" applyBorder="1" applyAlignment="1">
      <alignment horizontal="center" vertical="center" wrapText="1"/>
      <protection/>
    </xf>
    <xf numFmtId="0" fontId="4" fillId="0" borderId="21" xfId="58" applyFont="1" applyBorder="1" applyAlignment="1">
      <alignment horizontal="center" vertical="center" wrapText="1"/>
      <protection/>
    </xf>
    <xf numFmtId="0" fontId="8" fillId="0" borderId="0" xfId="240" applyFont="1" applyFill="1" applyAlignment="1">
      <alignment horizontal="center" vertical="center" wrapText="1"/>
      <protection/>
    </xf>
    <xf numFmtId="0" fontId="8" fillId="0" borderId="0" xfId="241" applyFont="1" applyAlignment="1">
      <alignment horizontal="center" vertical="center" wrapText="1"/>
      <protection/>
    </xf>
    <xf numFmtId="0" fontId="8" fillId="0" borderId="0" xfId="242" applyFont="1" applyAlignment="1">
      <alignment horizontal="center" vertical="center" wrapText="1"/>
      <protection/>
    </xf>
    <xf numFmtId="170" fontId="8" fillId="0" borderId="0" xfId="46" applyFont="1" applyAlignment="1">
      <alignment horizontal="center" vertical="center" wrapText="1"/>
    </xf>
    <xf numFmtId="170" fontId="8" fillId="0" borderId="0" xfId="47" applyFont="1" applyAlignment="1">
      <alignment horizontal="center" vertical="center" wrapText="1"/>
    </xf>
    <xf numFmtId="0" fontId="9" fillId="0" borderId="14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170" fontId="8" fillId="0" borderId="0" xfId="45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244" applyFont="1" applyAlignment="1">
      <alignment horizontal="left" vertical="center" wrapText="1"/>
      <protection/>
    </xf>
    <xf numFmtId="0" fontId="10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8" fillId="0" borderId="0" xfId="244" applyFont="1" applyAlignment="1">
      <alignment horizontal="center" vertical="center" wrapText="1"/>
      <protection/>
    </xf>
    <xf numFmtId="170" fontId="8" fillId="0" borderId="0" xfId="48" applyFont="1" applyAlignment="1">
      <alignment horizontal="center" vertical="center" wrapText="1"/>
    </xf>
    <xf numFmtId="0" fontId="8" fillId="0" borderId="0" xfId="234" applyFont="1" applyAlignment="1">
      <alignment horizontal="center" vertical="center" wrapText="1"/>
      <protection/>
    </xf>
    <xf numFmtId="0" fontId="8" fillId="0" borderId="0" xfId="232" applyFont="1" applyAlignment="1">
      <alignment horizontal="center" vertical="center" wrapText="1"/>
      <protection/>
    </xf>
    <xf numFmtId="0" fontId="8" fillId="0" borderId="0" xfId="231" applyFont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229" applyFont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233" applyFont="1" applyAlignment="1">
      <alignment horizontal="center" vertical="center" wrapText="1"/>
      <protection/>
    </xf>
    <xf numFmtId="0" fontId="8" fillId="0" borderId="0" xfId="230" applyFont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8" fillId="0" borderId="0" xfId="228" applyNumberFormat="1" applyFont="1" applyAlignment="1">
      <alignment horizontal="center" vertical="center" wrapText="1"/>
      <protection/>
    </xf>
    <xf numFmtId="0" fontId="6" fillId="0" borderId="0" xfId="227" applyFont="1" applyAlignment="1">
      <alignment horizontal="left" vertical="center" wrapText="1"/>
      <protection/>
    </xf>
    <xf numFmtId="0" fontId="8" fillId="0" borderId="0" xfId="227" applyFont="1" applyAlignment="1">
      <alignment horizontal="center" vertical="center" wrapText="1"/>
      <protection/>
    </xf>
    <xf numFmtId="0" fontId="4" fillId="0" borderId="17" xfId="235" applyFont="1" applyBorder="1" applyAlignment="1">
      <alignment horizontal="center" vertical="center"/>
      <protection/>
    </xf>
    <xf numFmtId="0" fontId="4" fillId="0" borderId="19" xfId="235" applyFont="1" applyBorder="1" applyAlignment="1">
      <alignment horizontal="center" vertical="center"/>
      <protection/>
    </xf>
    <xf numFmtId="0" fontId="8" fillId="0" borderId="0" xfId="235" applyFont="1" applyAlignment="1">
      <alignment horizontal="center" vertical="center" wrapText="1"/>
      <protection/>
    </xf>
    <xf numFmtId="0" fontId="4" fillId="0" borderId="14" xfId="237" applyFont="1" applyBorder="1" applyAlignment="1">
      <alignment horizontal="center" vertical="center"/>
      <protection/>
    </xf>
    <xf numFmtId="0" fontId="4" fillId="0" borderId="12" xfId="237" applyFont="1" applyBorder="1" applyAlignment="1">
      <alignment horizontal="center" vertical="center" wrapText="1"/>
      <protection/>
    </xf>
    <xf numFmtId="0" fontId="4" fillId="0" borderId="12" xfId="237" applyFont="1" applyBorder="1" applyAlignment="1">
      <alignment horizontal="center" vertical="center"/>
      <protection/>
    </xf>
    <xf numFmtId="0" fontId="4" fillId="0" borderId="13" xfId="237" applyFont="1" applyBorder="1" applyAlignment="1">
      <alignment horizontal="center" vertical="center"/>
      <protection/>
    </xf>
    <xf numFmtId="0" fontId="4" fillId="0" borderId="13" xfId="237" applyFont="1" applyBorder="1" applyAlignment="1">
      <alignment horizontal="center" vertical="center" wrapText="1"/>
      <protection/>
    </xf>
    <xf numFmtId="0" fontId="8" fillId="0" borderId="0" xfId="237" applyFont="1" applyAlignment="1">
      <alignment horizontal="center" vertical="center" wrapText="1"/>
      <protection/>
    </xf>
    <xf numFmtId="0" fontId="4" fillId="0" borderId="14" xfId="238" applyFont="1" applyBorder="1" applyAlignment="1">
      <alignment horizontal="center" vertical="center"/>
      <protection/>
    </xf>
    <xf numFmtId="0" fontId="4" fillId="0" borderId="12" xfId="238" applyFont="1" applyBorder="1" applyAlignment="1">
      <alignment horizontal="center" vertical="center" wrapText="1"/>
      <protection/>
    </xf>
    <xf numFmtId="0" fontId="4" fillId="0" borderId="12" xfId="238" applyFont="1" applyBorder="1" applyAlignment="1">
      <alignment horizontal="center" vertical="center"/>
      <protection/>
    </xf>
    <xf numFmtId="0" fontId="4" fillId="0" borderId="13" xfId="238" applyFont="1" applyBorder="1" applyAlignment="1">
      <alignment horizontal="center" vertical="center"/>
      <protection/>
    </xf>
    <xf numFmtId="0" fontId="4" fillId="0" borderId="13" xfId="238" applyFont="1" applyBorder="1" applyAlignment="1">
      <alignment horizontal="center" vertical="center" wrapText="1"/>
      <protection/>
    </xf>
    <xf numFmtId="0" fontId="8" fillId="0" borderId="0" xfId="238" applyFont="1" applyAlignment="1">
      <alignment horizontal="center" vertical="center" wrapText="1"/>
      <protection/>
    </xf>
  </cellXfs>
  <cellStyles count="2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tabsv911" xfId="45"/>
    <cellStyle name="Денежный_tabsv913" xfId="46"/>
    <cellStyle name="Денежный_tabsv914" xfId="47"/>
    <cellStyle name="Денежный_tabsv99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2" xfId="59"/>
    <cellStyle name="Обычный 2 10" xfId="60"/>
    <cellStyle name="Обычный 2 11" xfId="61"/>
    <cellStyle name="Обычный 2 12" xfId="62"/>
    <cellStyle name="Обычный 2 13" xfId="63"/>
    <cellStyle name="Обычный 2 14" xfId="64"/>
    <cellStyle name="Обычный 2 15" xfId="65"/>
    <cellStyle name="Обычный 2 16" xfId="66"/>
    <cellStyle name="Обычный 2 17" xfId="67"/>
    <cellStyle name="Обычный 2 17 2" xfId="68"/>
    <cellStyle name="Обычный 2 17 2 2" xfId="69"/>
    <cellStyle name="Обычный 2 18" xfId="70"/>
    <cellStyle name="Обычный 2 19" xfId="71"/>
    <cellStyle name="Обычный 2 19 2" xfId="72"/>
    <cellStyle name="Обычный 2 19 2 2" xfId="73"/>
    <cellStyle name="Обычный 2 19 2 2 2" xfId="74"/>
    <cellStyle name="Обычный 2 19 2 2 2 2" xfId="75"/>
    <cellStyle name="Обычный 2 19 2 2 2 2 2" xfId="76"/>
    <cellStyle name="Обычный 2 19 2 2 2 2 3" xfId="77"/>
    <cellStyle name="Обычный 2 19 2 2 3" xfId="78"/>
    <cellStyle name="Обычный 2 19 2 2 4" xfId="79"/>
    <cellStyle name="Обычный 2 19 2 3" xfId="80"/>
    <cellStyle name="Обычный 2 19 2 3 2" xfId="81"/>
    <cellStyle name="Обычный 2 19 2 3 3" xfId="82"/>
    <cellStyle name="Обычный 2 19 3" xfId="83"/>
    <cellStyle name="Обычный 2 19 3 2" xfId="84"/>
    <cellStyle name="Обычный 2 19 3 2 2" xfId="85"/>
    <cellStyle name="Обычный 2 19 3 2 3" xfId="86"/>
    <cellStyle name="Обычный 2 19 4" xfId="87"/>
    <cellStyle name="Обычный 2 19 5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2 2" xfId="95"/>
    <cellStyle name="Обычный 2 2 2 2 2 2 2 2 2" xfId="96"/>
    <cellStyle name="Обычный 2 2 2 2 2 2 2 2 2 2" xfId="97"/>
    <cellStyle name="Обычный 2 2 2 2 2 2 2 2 2 2 2" xfId="98"/>
    <cellStyle name="Обычный 2 2 2 2 2 2 2 2 2 2 2 2" xfId="99"/>
    <cellStyle name="Обычный 2 2 2 2 2 2 2 2 2 3" xfId="100"/>
    <cellStyle name="Обычный 2 2 2 2 2 2 2 2 3" xfId="101"/>
    <cellStyle name="Обычный 2 2 2 2 2 2 2 2 3 2" xfId="102"/>
    <cellStyle name="Обычный 2 2 2 2 2 2 2 3" xfId="103"/>
    <cellStyle name="Обычный 2 2 2 2 2 2 2 3 2" xfId="104"/>
    <cellStyle name="Обычный 2 2 2 2 2 2 2 3 2 2" xfId="105"/>
    <cellStyle name="Обычный 2 2 2 2 2 2 2 4" xfId="106"/>
    <cellStyle name="Обычный 2 2 2 2 2 2 3" xfId="107"/>
    <cellStyle name="Обычный 2 2 2 2 2 2 3 2" xfId="108"/>
    <cellStyle name="Обычный 2 2 2 2 2 2 3 2 2" xfId="109"/>
    <cellStyle name="Обычный 2 2 2 2 2 2 3 2 2 2" xfId="110"/>
    <cellStyle name="Обычный 2 2 2 2 2 2 3 3" xfId="111"/>
    <cellStyle name="Обычный 2 2 2 2 2 2 4" xfId="112"/>
    <cellStyle name="Обычный 2 2 2 2 2 2 4 2" xfId="113"/>
    <cellStyle name="Обычный 2 2 2 2 2 3" xfId="114"/>
    <cellStyle name="Обычный 2 2 2 2 2 3 2" xfId="115"/>
    <cellStyle name="Обычный 2 2 2 2 2 3 2 2" xfId="116"/>
    <cellStyle name="Обычный 2 2 2 2 2 3 2 2 2" xfId="117"/>
    <cellStyle name="Обычный 2 2 2 2 2 3 2 2 2 2" xfId="118"/>
    <cellStyle name="Обычный 2 2 2 2 2 3 2 3" xfId="119"/>
    <cellStyle name="Обычный 2 2 2 2 2 3 3" xfId="120"/>
    <cellStyle name="Обычный 2 2 2 2 2 3 3 2" xfId="121"/>
    <cellStyle name="Обычный 2 2 2 2 2 4" xfId="122"/>
    <cellStyle name="Обычный 2 2 2 2 2 4 2" xfId="123"/>
    <cellStyle name="Обычный 2 2 2 2 2 4 2 2" xfId="124"/>
    <cellStyle name="Обычный 2 2 2 2 2 5" xfId="125"/>
    <cellStyle name="Обычный 2 2 2 2 3" xfId="126"/>
    <cellStyle name="Обычный 2 2 2 2 3 2" xfId="127"/>
    <cellStyle name="Обычный 2 2 2 2 3 2 2" xfId="128"/>
    <cellStyle name="Обычный 2 2 2 2 3 2 2 2" xfId="129"/>
    <cellStyle name="Обычный 2 2 2 2 3 2 2 2 2" xfId="130"/>
    <cellStyle name="Обычный 2 2 2 2 3 2 3" xfId="131"/>
    <cellStyle name="Обычный 2 2 2 2 3 3" xfId="132"/>
    <cellStyle name="Обычный 2 2 2 2 3 3 2" xfId="133"/>
    <cellStyle name="Обычный 2 2 2 2 4" xfId="134"/>
    <cellStyle name="Обычный 2 2 2 2 4 2" xfId="135"/>
    <cellStyle name="Обычный 2 2 2 2 4 2 2" xfId="136"/>
    <cellStyle name="Обычный 2 2 2 2 5" xfId="137"/>
    <cellStyle name="Обычный 2 2 2 3" xfId="138"/>
    <cellStyle name="Обычный 2 2 2 4" xfId="139"/>
    <cellStyle name="Обычный 2 2 2 4 2" xfId="140"/>
    <cellStyle name="Обычный 2 2 2 4 2 2" xfId="141"/>
    <cellStyle name="Обычный 2 2 2 4 2 2 2" xfId="142"/>
    <cellStyle name="Обычный 2 2 2 4 2 2 2 2" xfId="143"/>
    <cellStyle name="Обычный 2 2 2 4 2 3" xfId="144"/>
    <cellStyle name="Обычный 2 2 2 4 3" xfId="145"/>
    <cellStyle name="Обычный 2 2 2 4 3 2" xfId="146"/>
    <cellStyle name="Обычный 2 2 2 5" xfId="147"/>
    <cellStyle name="Обычный 2 2 2 5 2" xfId="148"/>
    <cellStyle name="Обычный 2 2 2 5 2 2" xfId="149"/>
    <cellStyle name="Обычный 2 2 2 6" xfId="150"/>
    <cellStyle name="Обычный 2 2 3" xfId="151"/>
    <cellStyle name="Обычный 2 2 3 2" xfId="152"/>
    <cellStyle name="Обычный 2 2 4" xfId="153"/>
    <cellStyle name="Обычный 2 2 4 2" xfId="154"/>
    <cellStyle name="Обычный 2 2 4 2 2" xfId="155"/>
    <cellStyle name="Обычный 2 2 4 2 2 2" xfId="156"/>
    <cellStyle name="Обычный 2 2 4 2 2 2 2" xfId="157"/>
    <cellStyle name="Обычный 2 2 4 2 3" xfId="158"/>
    <cellStyle name="Обычный 2 2 4 3" xfId="159"/>
    <cellStyle name="Обычный 2 2 4 3 2" xfId="160"/>
    <cellStyle name="Обычный 2 2 5" xfId="161"/>
    <cellStyle name="Обычный 2 2 5 2" xfId="162"/>
    <cellStyle name="Обычный 2 2 5 2 2" xfId="163"/>
    <cellStyle name="Обычный 2 2 6" xfId="164"/>
    <cellStyle name="Обычный 2 2 7" xfId="165"/>
    <cellStyle name="Обычный 2 20" xfId="166"/>
    <cellStyle name="Обычный 2 20 2" xfId="167"/>
    <cellStyle name="Обычный 2 20 2 2" xfId="168"/>
    <cellStyle name="Обычный 2 20 2 2 2" xfId="169"/>
    <cellStyle name="Обычный 2 20 2 2 3" xfId="170"/>
    <cellStyle name="Обычный 2 20 3" xfId="171"/>
    <cellStyle name="Обычный 2 20 4" xfId="172"/>
    <cellStyle name="Обычный 2 21" xfId="173"/>
    <cellStyle name="Обычный 2 21 2" xfId="174"/>
    <cellStyle name="Обычный 2 21 3" xfId="175"/>
    <cellStyle name="Обычный 2 22" xfId="176"/>
    <cellStyle name="Обычный 2 23" xfId="177"/>
    <cellStyle name="Обычный 2 24" xfId="178"/>
    <cellStyle name="Обычный 2 3" xfId="179"/>
    <cellStyle name="Обычный 2 3 2" xfId="180"/>
    <cellStyle name="Обычный 2 4" xfId="181"/>
    <cellStyle name="Обычный 2 4 2" xfId="182"/>
    <cellStyle name="Обычный 2 5" xfId="183"/>
    <cellStyle name="Обычный 2 5 2" xfId="184"/>
    <cellStyle name="Обычный 2 6" xfId="185"/>
    <cellStyle name="Обычный 2 7" xfId="186"/>
    <cellStyle name="Обычный 2 8" xfId="187"/>
    <cellStyle name="Обычный 2 9" xfId="188"/>
    <cellStyle name="Обычный 3" xfId="189"/>
    <cellStyle name="Обычный 3 10" xfId="190"/>
    <cellStyle name="Обычный 3 11" xfId="191"/>
    <cellStyle name="Обычный 3 12" xfId="192"/>
    <cellStyle name="Обычный 3 13" xfId="193"/>
    <cellStyle name="Обычный 3 13 2" xfId="194"/>
    <cellStyle name="Обычный 3 13 3" xfId="195"/>
    <cellStyle name="Обычный 3 14" xfId="196"/>
    <cellStyle name="Обычный 3 14 2" xfId="197"/>
    <cellStyle name="Обычный 3 14 3" xfId="198"/>
    <cellStyle name="Обычный 3 15" xfId="199"/>
    <cellStyle name="Обычный 3 2" xfId="200"/>
    <cellStyle name="Обычный 3 3" xfId="201"/>
    <cellStyle name="Обычный 3 4" xfId="202"/>
    <cellStyle name="Обычный 3 5" xfId="203"/>
    <cellStyle name="Обычный 3 6" xfId="204"/>
    <cellStyle name="Обычный 3 7" xfId="205"/>
    <cellStyle name="Обычный 3 8" xfId="206"/>
    <cellStyle name="Обычный 3 9" xfId="207"/>
    <cellStyle name="Обычный 4 10" xfId="208"/>
    <cellStyle name="Обычный 4 2" xfId="209"/>
    <cellStyle name="Обычный 4 3" xfId="210"/>
    <cellStyle name="Обычный 4 4" xfId="211"/>
    <cellStyle name="Обычный 4 5" xfId="212"/>
    <cellStyle name="Обычный 4 6" xfId="213"/>
    <cellStyle name="Обычный 4 7" xfId="214"/>
    <cellStyle name="Обычный 4 8" xfId="215"/>
    <cellStyle name="Обычный 4 9" xfId="216"/>
    <cellStyle name="Обычный 4 9 2" xfId="217"/>
    <cellStyle name="Обычный 4 9 3" xfId="218"/>
    <cellStyle name="Обычный 5 2" xfId="219"/>
    <cellStyle name="Обычный 5 3" xfId="220"/>
    <cellStyle name="Обычный 5 4" xfId="221"/>
    <cellStyle name="Обычный 5 5" xfId="222"/>
    <cellStyle name="Обычный 56" xfId="223"/>
    <cellStyle name="Обычный 6 2" xfId="224"/>
    <cellStyle name="Обычный 6 3" xfId="225"/>
    <cellStyle name="Обычный 7 2" xfId="226"/>
    <cellStyle name="Обычный_tabsv10" xfId="227"/>
    <cellStyle name="Обычный_tabsv11" xfId="228"/>
    <cellStyle name="Обычный_tabsv12" xfId="229"/>
    <cellStyle name="Обычный_tabsv13" xfId="230"/>
    <cellStyle name="Обычный_tabsv14" xfId="231"/>
    <cellStyle name="Обычный_tabsv15" xfId="232"/>
    <cellStyle name="Обычный_tabsv16" xfId="233"/>
    <cellStyle name="Обычный_tabsv17" xfId="234"/>
    <cellStyle name="Обычный_tabsv18" xfId="235"/>
    <cellStyle name="Обычный_tabsv2" xfId="236"/>
    <cellStyle name="Обычный_tabsv22" xfId="237"/>
    <cellStyle name="Обычный_tabsv26" xfId="238"/>
    <cellStyle name="Обычный_tabsv3" xfId="239"/>
    <cellStyle name="Обычный_tabsv4" xfId="240"/>
    <cellStyle name="Обычный_tabsv7" xfId="241"/>
    <cellStyle name="Обычный_tabsv8" xfId="242"/>
    <cellStyle name="Обычный_tabsv911" xfId="243"/>
    <cellStyle name="Обычный_tabsv92" xfId="244"/>
    <cellStyle name="Обычный_tabsv99" xfId="245"/>
    <cellStyle name="Обычный_таблицы1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Хороший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571500</xdr:colOff>
      <xdr:row>2</xdr:row>
      <xdr:rowOff>314325</xdr:rowOff>
    </xdr:to>
    <xdr:pic>
      <xdr:nvPicPr>
        <xdr:cNvPr id="1" name="Рисунок 1" descr="C:\Users\a.naurzbekova\Desktop\2023 НОВЫЙ ЛОГОТИП БНС\2 шаг новый вариант логотипа во всех форматах\Group 5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57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-03-01-&#1052;%2002%202024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 "/>
      <sheetName val="1."/>
      <sheetName val="2.1"/>
      <sheetName val="2.2"/>
      <sheetName val="2.3"/>
      <sheetName val="2.4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4">
        <row r="7">
          <cell r="E7">
            <v>99114.02</v>
          </cell>
          <cell r="F7">
            <v>89956.85</v>
          </cell>
          <cell r="H7">
            <v>39783.030000000006</v>
          </cell>
          <cell r="I7">
            <v>39291.28</v>
          </cell>
          <cell r="K7">
            <v>139874.7</v>
          </cell>
          <cell r="L7">
            <v>147160.73999999996</v>
          </cell>
          <cell r="N7">
            <v>278771.74</v>
          </cell>
          <cell r="O7">
            <v>276408.9</v>
          </cell>
        </row>
      </sheetData>
      <sheetData sheetId="6">
        <row r="6">
          <cell r="E6">
            <v>72726.84000000001</v>
          </cell>
          <cell r="F6">
            <v>65691.78000000001</v>
          </cell>
          <cell r="H6">
            <v>20803.1</v>
          </cell>
          <cell r="I6">
            <v>20794.49</v>
          </cell>
          <cell r="K6">
            <v>73021.19999999997</v>
          </cell>
          <cell r="L6">
            <v>76884.05999999998</v>
          </cell>
          <cell r="N6">
            <v>166551.14000000004</v>
          </cell>
          <cell r="O6">
            <v>163370.33</v>
          </cell>
        </row>
      </sheetData>
      <sheetData sheetId="8">
        <row r="6">
          <cell r="E6">
            <v>98272.6</v>
          </cell>
          <cell r="F6">
            <v>81104.99999999999</v>
          </cell>
          <cell r="H6">
            <v>105213.90000000001</v>
          </cell>
          <cell r="I6">
            <v>101290.7</v>
          </cell>
          <cell r="K6">
            <v>329840.9</v>
          </cell>
          <cell r="L6">
            <v>327915.0000000001</v>
          </cell>
          <cell r="N6">
            <v>533327.2999999999</v>
          </cell>
          <cell r="O6">
            <v>510310.8</v>
          </cell>
        </row>
      </sheetData>
      <sheetData sheetId="10">
        <row r="6">
          <cell r="E6">
            <v>601589.4999999999</v>
          </cell>
          <cell r="F6">
            <v>608692.2</v>
          </cell>
          <cell r="H6">
            <v>2612.9000000000005</v>
          </cell>
          <cell r="I6">
            <v>2223.2</v>
          </cell>
          <cell r="K6">
            <v>71485.19999999997</v>
          </cell>
          <cell r="L6">
            <v>74287.6</v>
          </cell>
          <cell r="N6">
            <v>675687.6</v>
          </cell>
          <cell r="O6">
            <v>685202.9999999999</v>
          </cell>
        </row>
      </sheetData>
      <sheetData sheetId="11">
        <row r="6">
          <cell r="E6">
            <v>39159</v>
          </cell>
          <cell r="F6">
            <v>27495</v>
          </cell>
          <cell r="H6">
            <v>82485</v>
          </cell>
          <cell r="I6">
            <v>82515</v>
          </cell>
          <cell r="K6">
            <v>287297</v>
          </cell>
          <cell r="L6">
            <v>339023</v>
          </cell>
          <cell r="N6">
            <v>408941</v>
          </cell>
          <cell r="O6">
            <v>449037</v>
          </cell>
        </row>
      </sheetData>
      <sheetData sheetId="12">
        <row r="6">
          <cell r="E6">
            <v>13814</v>
          </cell>
          <cell r="F6">
            <v>11838</v>
          </cell>
          <cell r="H6">
            <v>148297</v>
          </cell>
          <cell r="I6">
            <v>147979</v>
          </cell>
          <cell r="K6">
            <v>582223</v>
          </cell>
          <cell r="L6">
            <v>714137</v>
          </cell>
          <cell r="N6">
            <v>744334</v>
          </cell>
          <cell r="O6">
            <v>873955</v>
          </cell>
        </row>
      </sheetData>
      <sheetData sheetId="14">
        <row r="8">
          <cell r="E8">
            <v>860131</v>
          </cell>
          <cell r="F8">
            <v>816303</v>
          </cell>
          <cell r="H8">
            <v>3637864</v>
          </cell>
          <cell r="I8">
            <v>3440753</v>
          </cell>
          <cell r="K8">
            <v>4114584</v>
          </cell>
          <cell r="L8">
            <v>4386662</v>
          </cell>
          <cell r="N8">
            <v>8612579</v>
          </cell>
          <cell r="O8">
            <v>8643718</v>
          </cell>
        </row>
        <row r="35">
          <cell r="E35">
            <v>352541</v>
          </cell>
          <cell r="F35">
            <v>317249</v>
          </cell>
          <cell r="H35">
            <v>2000332</v>
          </cell>
          <cell r="I35">
            <v>1834570</v>
          </cell>
          <cell r="K35">
            <v>2094823</v>
          </cell>
          <cell r="L35">
            <v>2045388</v>
          </cell>
          <cell r="N35">
            <v>4447696</v>
          </cell>
          <cell r="O35">
            <v>4197207</v>
          </cell>
        </row>
        <row r="119">
          <cell r="E119">
            <v>1215600</v>
          </cell>
          <cell r="F119">
            <v>1104137</v>
          </cell>
          <cell r="H119">
            <v>9982366</v>
          </cell>
          <cell r="I119">
            <v>8876570</v>
          </cell>
          <cell r="K119">
            <v>8485314</v>
          </cell>
          <cell r="L119">
            <v>9874046</v>
          </cell>
          <cell r="N119">
            <v>19683280</v>
          </cell>
          <cell r="O119">
            <v>19854753</v>
          </cell>
        </row>
        <row r="147">
          <cell r="E147">
            <v>24558</v>
          </cell>
          <cell r="F147">
            <v>21739</v>
          </cell>
          <cell r="H147">
            <v>663226</v>
          </cell>
          <cell r="I147">
            <v>664476</v>
          </cell>
          <cell r="K147">
            <v>1346016</v>
          </cell>
          <cell r="L147">
            <v>1620446</v>
          </cell>
          <cell r="N147">
            <v>2033800</v>
          </cell>
          <cell r="O147">
            <v>2306662</v>
          </cell>
        </row>
        <row r="175">
          <cell r="E175">
            <v>260640</v>
          </cell>
          <cell r="F175">
            <v>245634</v>
          </cell>
          <cell r="H175">
            <v>47498</v>
          </cell>
          <cell r="I175">
            <v>76857</v>
          </cell>
          <cell r="K175">
            <v>225510</v>
          </cell>
          <cell r="L175">
            <v>261147</v>
          </cell>
          <cell r="N175">
            <v>533648</v>
          </cell>
          <cell r="O175">
            <v>583638</v>
          </cell>
        </row>
        <row r="201">
          <cell r="E201">
            <v>349580</v>
          </cell>
          <cell r="F201">
            <v>272265</v>
          </cell>
          <cell r="H201">
            <v>2155732</v>
          </cell>
          <cell r="I201">
            <v>2053473</v>
          </cell>
          <cell r="K201">
            <v>1645898</v>
          </cell>
          <cell r="L201">
            <v>1731781</v>
          </cell>
          <cell r="N201">
            <v>4151210</v>
          </cell>
          <cell r="O201">
            <v>4057520</v>
          </cell>
        </row>
        <row r="229">
          <cell r="E229">
            <v>17476</v>
          </cell>
          <cell r="F229">
            <v>16996</v>
          </cell>
          <cell r="H229">
            <v>130986</v>
          </cell>
          <cell r="I229">
            <v>117855</v>
          </cell>
          <cell r="K229">
            <v>125414</v>
          </cell>
          <cell r="L229">
            <v>127079</v>
          </cell>
          <cell r="N229">
            <v>273876</v>
          </cell>
          <cell r="O229">
            <v>261930</v>
          </cell>
        </row>
        <row r="254">
          <cell r="E254">
            <v>37318750</v>
          </cell>
          <cell r="F254">
            <v>35919913</v>
          </cell>
          <cell r="H254">
            <v>499579</v>
          </cell>
          <cell r="I254">
            <v>581479</v>
          </cell>
          <cell r="K254">
            <v>8483112</v>
          </cell>
          <cell r="L254">
            <v>8518494</v>
          </cell>
          <cell r="N254">
            <v>46301441</v>
          </cell>
          <cell r="O254">
            <v>45019886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bitrix.statdata.kz/video/U6F8mP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="80" zoomScaleNormal="80" workbookViewId="0" topLeftCell="A1">
      <selection activeCell="M18" sqref="M18"/>
    </sheetView>
  </sheetViews>
  <sheetFormatPr defaultColWidth="9.00390625" defaultRowHeight="12.75"/>
  <cols>
    <col min="1" max="8" width="9.125" style="92" customWidth="1"/>
    <col min="9" max="16384" width="9.125" style="93" customWidth="1"/>
  </cols>
  <sheetData>
    <row r="2" spans="1:4" ht="25.5" customHeight="1">
      <c r="A2" s="289"/>
      <c r="B2" s="289"/>
      <c r="C2" s="289"/>
      <c r="D2" s="289"/>
    </row>
    <row r="3" spans="1:4" ht="25.5" customHeight="1">
      <c r="A3" s="289"/>
      <c r="B3" s="289"/>
      <c r="C3" s="289"/>
      <c r="D3" s="289"/>
    </row>
    <row r="4" spans="1:7" ht="12.75">
      <c r="A4" s="94"/>
      <c r="B4" s="94"/>
      <c r="C4" s="94"/>
      <c r="D4" s="94"/>
      <c r="E4" s="94"/>
      <c r="F4" s="94"/>
      <c r="G4" s="94"/>
    </row>
    <row r="5" spans="1:7" ht="18.75">
      <c r="A5" s="95"/>
      <c r="B5" s="95"/>
      <c r="C5" s="96"/>
      <c r="D5" s="97"/>
      <c r="E5" s="98" t="s">
        <v>200</v>
      </c>
      <c r="F5" s="284"/>
      <c r="G5" s="285"/>
    </row>
    <row r="6" spans="1:7" ht="15.75" customHeight="1">
      <c r="A6" s="286" t="s">
        <v>201</v>
      </c>
      <c r="B6" s="287"/>
      <c r="C6" s="287"/>
      <c r="D6" s="287"/>
      <c r="E6" s="287"/>
      <c r="F6" s="100"/>
      <c r="G6" s="100"/>
    </row>
    <row r="7" spans="1:7" ht="18.75">
      <c r="A7" s="94"/>
      <c r="B7" s="94"/>
      <c r="C7" s="94"/>
      <c r="D7" s="94"/>
      <c r="E7" s="99"/>
      <c r="F7" s="100"/>
      <c r="G7" s="100"/>
    </row>
    <row r="8" spans="1:7" ht="18.75">
      <c r="A8" s="94"/>
      <c r="B8" s="94"/>
      <c r="C8" s="94"/>
      <c r="D8" s="94"/>
      <c r="E8" s="99"/>
      <c r="F8" s="100"/>
      <c r="G8" s="100"/>
    </row>
    <row r="9" spans="1:10" ht="24" customHeight="1">
      <c r="A9" s="288" t="s">
        <v>17</v>
      </c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33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7" ht="15">
      <c r="A11" s="101"/>
      <c r="B11" s="101"/>
      <c r="C11" s="101"/>
      <c r="D11" s="101"/>
      <c r="E11" s="101"/>
      <c r="F11" s="101"/>
      <c r="G11" s="101"/>
    </row>
    <row r="12" spans="1:7" ht="18.75">
      <c r="A12" s="102" t="s">
        <v>202</v>
      </c>
      <c r="B12" s="103"/>
      <c r="C12" s="103"/>
      <c r="D12" s="103"/>
      <c r="E12" s="103"/>
      <c r="F12" s="103"/>
      <c r="G12" s="103"/>
    </row>
    <row r="13" spans="1:7" ht="12.75">
      <c r="A13" s="103"/>
      <c r="B13" s="103"/>
      <c r="C13" s="103"/>
      <c r="D13" s="103"/>
      <c r="E13" s="103"/>
      <c r="F13" s="103"/>
      <c r="G13" s="103"/>
    </row>
    <row r="14" spans="1:7" ht="12.75">
      <c r="A14" s="103"/>
      <c r="B14" s="103"/>
      <c r="C14" s="103"/>
      <c r="D14" s="103"/>
      <c r="E14" s="103"/>
      <c r="F14" s="103"/>
      <c r="G14" s="103"/>
    </row>
    <row r="15" spans="1:7" ht="12.75">
      <c r="A15" s="103"/>
      <c r="B15" s="103"/>
      <c r="C15" s="103"/>
      <c r="D15" s="103"/>
      <c r="E15" s="103"/>
      <c r="F15" s="103"/>
      <c r="G15" s="103"/>
    </row>
    <row r="16" spans="1:7" ht="12.75">
      <c r="A16" s="104"/>
      <c r="B16" s="104"/>
      <c r="C16" s="104"/>
      <c r="D16" s="104"/>
      <c r="E16" s="104"/>
      <c r="F16" s="104"/>
      <c r="G16" s="103"/>
    </row>
    <row r="17" spans="1:7" ht="18.75" customHeight="1">
      <c r="A17" s="105" t="s">
        <v>179</v>
      </c>
      <c r="B17" s="105"/>
      <c r="C17" s="105"/>
      <c r="D17" s="105"/>
      <c r="E17" s="105"/>
      <c r="F17" s="103"/>
      <c r="G17" s="103"/>
    </row>
  </sheetData>
  <sheetProtection/>
  <mergeCells count="4"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6.25390625" style="6" customWidth="1"/>
    <col min="2" max="4" width="24.875" style="6" customWidth="1"/>
    <col min="5" max="5" width="28.125" style="6" customWidth="1"/>
    <col min="6" max="6" width="25.125" style="6" customWidth="1"/>
    <col min="7" max="16384" width="9.125" style="6" customWidth="1"/>
  </cols>
  <sheetData>
    <row r="1" spans="1:6" ht="31.5" customHeight="1">
      <c r="A1" s="313" t="s">
        <v>83</v>
      </c>
      <c r="B1" s="313"/>
      <c r="C1" s="313"/>
      <c r="D1" s="313"/>
      <c r="E1" s="313"/>
      <c r="F1" s="92"/>
    </row>
    <row r="2" spans="1:6" ht="16.5" customHeight="1">
      <c r="A2" s="149"/>
      <c r="B2" s="149"/>
      <c r="C2" s="149"/>
      <c r="D2" s="149"/>
      <c r="E2" s="92"/>
      <c r="F2" s="150" t="s">
        <v>47</v>
      </c>
    </row>
    <row r="3" spans="1:6" s="7" customFormat="1" ht="15" customHeight="1">
      <c r="A3" s="314"/>
      <c r="B3" s="315" t="s">
        <v>237</v>
      </c>
      <c r="C3" s="316" t="s">
        <v>26</v>
      </c>
      <c r="D3" s="317"/>
      <c r="E3" s="318" t="s">
        <v>262</v>
      </c>
      <c r="F3" s="311" t="s">
        <v>263</v>
      </c>
    </row>
    <row r="4" spans="1:6" s="7" customFormat="1" ht="25.5" customHeight="1">
      <c r="A4" s="314"/>
      <c r="B4" s="315"/>
      <c r="C4" s="151" t="s">
        <v>27</v>
      </c>
      <c r="D4" s="152" t="s">
        <v>28</v>
      </c>
      <c r="E4" s="319"/>
      <c r="F4" s="312"/>
    </row>
    <row r="5" spans="1:6" s="8" customFormat="1" ht="13.5" customHeight="1">
      <c r="A5" s="122" t="s">
        <v>52</v>
      </c>
      <c r="B5" s="45">
        <f>SUM(B6:B24)</f>
        <v>136207.50000000003</v>
      </c>
      <c r="C5" s="45">
        <f>SUM(C6:C24)</f>
        <v>93614.50000000001</v>
      </c>
      <c r="D5" s="45">
        <f>SUM(D6:D24)</f>
        <v>43560.8</v>
      </c>
      <c r="E5" s="45">
        <f>SUM(E6:E24)</f>
        <v>177335.99999999997</v>
      </c>
      <c r="F5" s="45">
        <f>SUM(F6:F24)</f>
        <v>314117.89999999997</v>
      </c>
    </row>
    <row r="6" spans="1:6" ht="12.75">
      <c r="A6" s="125" t="s">
        <v>146</v>
      </c>
      <c r="B6" s="45">
        <v>2464.5</v>
      </c>
      <c r="C6" s="45">
        <v>1015</v>
      </c>
      <c r="D6" s="45">
        <v>1449.5</v>
      </c>
      <c r="E6" s="45">
        <v>2856.1</v>
      </c>
      <c r="F6" s="45">
        <v>5320.6</v>
      </c>
    </row>
    <row r="7" spans="1:6" ht="12.75">
      <c r="A7" s="126" t="s">
        <v>53</v>
      </c>
      <c r="B7" s="45">
        <v>11388</v>
      </c>
      <c r="C7" s="45">
        <v>10626.2</v>
      </c>
      <c r="D7" s="45">
        <v>761.8</v>
      </c>
      <c r="E7" s="45">
        <v>7380.1</v>
      </c>
      <c r="F7" s="45">
        <v>18768.1</v>
      </c>
    </row>
    <row r="8" spans="1:6" ht="12.75">
      <c r="A8" s="126" t="s">
        <v>54</v>
      </c>
      <c r="B8" s="45">
        <v>3729.3</v>
      </c>
      <c r="C8" s="45">
        <v>2404.8</v>
      </c>
      <c r="D8" s="45">
        <v>1324.5</v>
      </c>
      <c r="E8" s="45">
        <v>7923.9</v>
      </c>
      <c r="F8" s="45">
        <v>11653.2</v>
      </c>
    </row>
    <row r="9" spans="1:6" ht="12.75">
      <c r="A9" s="126" t="s">
        <v>55</v>
      </c>
      <c r="B9" s="45">
        <v>16165.3</v>
      </c>
      <c r="C9" s="45">
        <v>6397.7</v>
      </c>
      <c r="D9" s="45">
        <v>9767.6</v>
      </c>
      <c r="E9" s="45">
        <v>18043.1</v>
      </c>
      <c r="F9" s="45">
        <v>34208.4</v>
      </c>
    </row>
    <row r="10" spans="1:6" ht="12.75">
      <c r="A10" s="126" t="s">
        <v>56</v>
      </c>
      <c r="B10" s="45">
        <v>506.2</v>
      </c>
      <c r="C10" s="45">
        <v>506.2</v>
      </c>
      <c r="D10" s="45" t="s">
        <v>184</v>
      </c>
      <c r="E10" s="45" t="s">
        <v>184</v>
      </c>
      <c r="F10" s="45">
        <v>506.2</v>
      </c>
    </row>
    <row r="11" spans="1:6" ht="12.75">
      <c r="A11" s="126" t="s">
        <v>57</v>
      </c>
      <c r="B11" s="45">
        <v>901.3</v>
      </c>
      <c r="C11" s="45">
        <v>736.8</v>
      </c>
      <c r="D11" s="45">
        <v>164.5</v>
      </c>
      <c r="E11" s="45">
        <v>203.4</v>
      </c>
      <c r="F11" s="45">
        <v>1104.7</v>
      </c>
    </row>
    <row r="12" spans="1:6" ht="12.75">
      <c r="A12" s="126" t="s">
        <v>58</v>
      </c>
      <c r="B12" s="45">
        <v>6771.3</v>
      </c>
      <c r="C12" s="45">
        <v>572.7</v>
      </c>
      <c r="D12" s="45">
        <v>6198.6</v>
      </c>
      <c r="E12" s="45">
        <v>22019.6</v>
      </c>
      <c r="F12" s="45">
        <v>28790.9</v>
      </c>
    </row>
    <row r="13" spans="1:6" ht="12.75">
      <c r="A13" s="126" t="s">
        <v>147</v>
      </c>
      <c r="B13" s="45">
        <v>4557.3</v>
      </c>
      <c r="C13" s="45">
        <v>2830.6</v>
      </c>
      <c r="D13" s="45">
        <v>1726.7</v>
      </c>
      <c r="E13" s="45">
        <v>9383.4</v>
      </c>
      <c r="F13" s="45">
        <v>13940.7</v>
      </c>
    </row>
    <row r="14" spans="1:6" ht="12.75">
      <c r="A14" s="126" t="s">
        <v>59</v>
      </c>
      <c r="B14" s="45">
        <v>5413</v>
      </c>
      <c r="C14" s="45">
        <v>530.8</v>
      </c>
      <c r="D14" s="45">
        <v>4882.2</v>
      </c>
      <c r="E14" s="45">
        <v>4106.3</v>
      </c>
      <c r="F14" s="45">
        <v>9519.3</v>
      </c>
    </row>
    <row r="15" spans="1:6" ht="12.75">
      <c r="A15" s="126" t="s">
        <v>60</v>
      </c>
      <c r="B15" s="45">
        <v>11051.7</v>
      </c>
      <c r="C15" s="45">
        <v>10067.5</v>
      </c>
      <c r="D15" s="45">
        <v>984.2</v>
      </c>
      <c r="E15" s="45">
        <v>9832.4</v>
      </c>
      <c r="F15" s="45">
        <v>20884.1</v>
      </c>
    </row>
    <row r="16" spans="1:6" ht="12.75">
      <c r="A16" s="126" t="s">
        <v>61</v>
      </c>
      <c r="B16" s="45">
        <v>210.9</v>
      </c>
      <c r="C16" s="45">
        <v>1178.6</v>
      </c>
      <c r="D16" s="45" t="s">
        <v>184</v>
      </c>
      <c r="E16" s="45">
        <v>6777.7</v>
      </c>
      <c r="F16" s="45">
        <v>7563</v>
      </c>
    </row>
    <row r="17" spans="1:6" ht="12.75">
      <c r="A17" s="126" t="s">
        <v>63</v>
      </c>
      <c r="B17" s="237">
        <v>17505.7</v>
      </c>
      <c r="C17" s="45">
        <v>13660.7</v>
      </c>
      <c r="D17" s="237">
        <v>3845.1</v>
      </c>
      <c r="E17" s="237">
        <v>8535.5</v>
      </c>
      <c r="F17" s="237">
        <v>26041.2</v>
      </c>
    </row>
    <row r="18" spans="1:6" ht="12.75">
      <c r="A18" s="126" t="s">
        <v>64</v>
      </c>
      <c r="B18" s="45">
        <v>22701.4</v>
      </c>
      <c r="C18" s="45">
        <v>21114.7</v>
      </c>
      <c r="D18" s="45">
        <v>1586.7</v>
      </c>
      <c r="E18" s="45">
        <v>2466.6</v>
      </c>
      <c r="F18" s="45">
        <v>25168</v>
      </c>
    </row>
    <row r="19" spans="1:6" ht="12.75">
      <c r="A19" s="126" t="s">
        <v>65</v>
      </c>
      <c r="B19" s="45">
        <v>15767.1</v>
      </c>
      <c r="C19" s="45">
        <v>14139.1</v>
      </c>
      <c r="D19" s="45">
        <v>1628</v>
      </c>
      <c r="E19" s="45">
        <v>62506.1</v>
      </c>
      <c r="F19" s="45">
        <v>78273.2</v>
      </c>
    </row>
    <row r="20" spans="1:6" ht="12.75">
      <c r="A20" s="126" t="s">
        <v>148</v>
      </c>
      <c r="B20" s="45">
        <v>1892.6</v>
      </c>
      <c r="C20" s="45" t="s">
        <v>184</v>
      </c>
      <c r="D20" s="45">
        <v>1892.6</v>
      </c>
      <c r="E20" s="45">
        <v>863.9</v>
      </c>
      <c r="F20" s="45">
        <v>2756.5</v>
      </c>
    </row>
    <row r="21" spans="1:6" ht="13.5" customHeight="1">
      <c r="A21" s="126" t="s">
        <v>67</v>
      </c>
      <c r="B21" s="45">
        <v>11785.5</v>
      </c>
      <c r="C21" s="45">
        <v>4927.5</v>
      </c>
      <c r="D21" s="45">
        <v>6858</v>
      </c>
      <c r="E21" s="45">
        <v>10354.7</v>
      </c>
      <c r="F21" s="45">
        <v>22140.2</v>
      </c>
    </row>
    <row r="22" spans="1:6" ht="12.75">
      <c r="A22" s="126" t="s">
        <v>149</v>
      </c>
      <c r="B22" s="45">
        <v>6</v>
      </c>
      <c r="C22" s="45" t="s">
        <v>184</v>
      </c>
      <c r="D22" s="45">
        <v>6</v>
      </c>
      <c r="E22" s="45">
        <v>14.6</v>
      </c>
      <c r="F22" s="45">
        <v>20.6</v>
      </c>
    </row>
    <row r="23" spans="1:6" ht="12.75">
      <c r="A23" s="126" t="s">
        <v>68</v>
      </c>
      <c r="B23" s="45" t="s">
        <v>184</v>
      </c>
      <c r="C23" s="45" t="s">
        <v>184</v>
      </c>
      <c r="D23" s="45" t="s">
        <v>184</v>
      </c>
      <c r="E23" s="45">
        <v>60.3</v>
      </c>
      <c r="F23" s="45">
        <v>60.3</v>
      </c>
    </row>
    <row r="24" spans="1:6" ht="12.75">
      <c r="A24" s="128" t="s">
        <v>69</v>
      </c>
      <c r="B24" s="47">
        <v>3390.4</v>
      </c>
      <c r="C24" s="47">
        <v>2905.6</v>
      </c>
      <c r="D24" s="47">
        <v>484.8</v>
      </c>
      <c r="E24" s="47">
        <v>4008.3</v>
      </c>
      <c r="F24" s="47">
        <v>7398.7</v>
      </c>
    </row>
  </sheetData>
  <sheetProtection/>
  <mergeCells count="6">
    <mergeCell ref="F3:F4"/>
    <mergeCell ref="A1:E1"/>
    <mergeCell ref="A3:A4"/>
    <mergeCell ref="B3:B4"/>
    <mergeCell ref="C3:D3"/>
    <mergeCell ref="E3:E4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U6" sqref="U6"/>
    </sheetView>
  </sheetViews>
  <sheetFormatPr defaultColWidth="9.00390625" defaultRowHeight="12.75"/>
  <cols>
    <col min="1" max="1" width="23.75390625" style="153" customWidth="1"/>
    <col min="2" max="2" width="11.25390625" style="153" customWidth="1"/>
    <col min="3" max="3" width="11.00390625" style="153" customWidth="1"/>
    <col min="4" max="4" width="8.875" style="153" customWidth="1"/>
    <col min="5" max="6" width="11.125" style="153" customWidth="1"/>
    <col min="7" max="7" width="9.625" style="153" customWidth="1"/>
    <col min="8" max="8" width="9.125" style="153" customWidth="1"/>
    <col min="9" max="9" width="8.875" style="153" customWidth="1"/>
    <col min="10" max="10" width="8.00390625" style="153" customWidth="1"/>
    <col min="11" max="12" width="10.875" style="153" customWidth="1"/>
    <col min="13" max="13" width="8.00390625" style="153" customWidth="1"/>
    <col min="14" max="16384" width="9.125" style="153" customWidth="1"/>
  </cols>
  <sheetData>
    <row r="1" spans="1:13" ht="27" customHeight="1">
      <c r="A1" s="320" t="s">
        <v>85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:16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P2" s="155" t="s">
        <v>183</v>
      </c>
    </row>
    <row r="3" spans="1:16" ht="12" customHeight="1">
      <c r="A3" s="295"/>
      <c r="B3" s="290" t="s">
        <v>181</v>
      </c>
      <c r="C3" s="290"/>
      <c r="D3" s="290"/>
      <c r="E3" s="291" t="s">
        <v>26</v>
      </c>
      <c r="F3" s="296"/>
      <c r="G3" s="296"/>
      <c r="H3" s="296"/>
      <c r="I3" s="296"/>
      <c r="J3" s="296"/>
      <c r="K3" s="297" t="s">
        <v>262</v>
      </c>
      <c r="L3" s="298"/>
      <c r="M3" s="299"/>
      <c r="N3" s="290" t="s">
        <v>263</v>
      </c>
      <c r="O3" s="290"/>
      <c r="P3" s="291"/>
    </row>
    <row r="4" spans="1:16" ht="27" customHeight="1">
      <c r="A4" s="295"/>
      <c r="B4" s="290"/>
      <c r="C4" s="290"/>
      <c r="D4" s="290"/>
      <c r="E4" s="290" t="s">
        <v>27</v>
      </c>
      <c r="F4" s="290"/>
      <c r="G4" s="290"/>
      <c r="H4" s="290" t="s">
        <v>28</v>
      </c>
      <c r="I4" s="290"/>
      <c r="J4" s="290"/>
      <c r="K4" s="300"/>
      <c r="L4" s="301"/>
      <c r="M4" s="302"/>
      <c r="N4" s="290"/>
      <c r="O4" s="290"/>
      <c r="P4" s="291"/>
    </row>
    <row r="5" spans="1:16" ht="26.25" customHeight="1">
      <c r="A5" s="295"/>
      <c r="B5" s="81">
        <v>2024</v>
      </c>
      <c r="C5" s="81">
        <v>2023</v>
      </c>
      <c r="D5" s="81" t="s">
        <v>182</v>
      </c>
      <c r="E5" s="81">
        <v>2024</v>
      </c>
      <c r="F5" s="81">
        <v>2023</v>
      </c>
      <c r="G5" s="81" t="s">
        <v>182</v>
      </c>
      <c r="H5" s="81">
        <v>2024</v>
      </c>
      <c r="I5" s="81">
        <v>2023</v>
      </c>
      <c r="J5" s="81" t="s">
        <v>182</v>
      </c>
      <c r="K5" s="81">
        <v>2024</v>
      </c>
      <c r="L5" s="81">
        <v>2023</v>
      </c>
      <c r="M5" s="81" t="s">
        <v>182</v>
      </c>
      <c r="N5" s="81">
        <v>2024</v>
      </c>
      <c r="O5" s="81">
        <v>2023</v>
      </c>
      <c r="P5" s="81" t="s">
        <v>182</v>
      </c>
    </row>
    <row r="6" spans="1:26" s="124" customFormat="1" ht="12.75">
      <c r="A6" s="122" t="s">
        <v>52</v>
      </c>
      <c r="B6" s="45">
        <f>SUM(B7:B26)</f>
        <v>604202.3999999999</v>
      </c>
      <c r="C6" s="45">
        <f>SUM(C7:C26)</f>
        <v>610915.3999999999</v>
      </c>
      <c r="D6" s="45">
        <f>B6/C6*100</f>
        <v>98.90115718150173</v>
      </c>
      <c r="E6" s="45">
        <f>SUM(E7:E26)</f>
        <v>601589.4999999999</v>
      </c>
      <c r="F6" s="45">
        <f>SUM(F7:F26)</f>
        <v>608692.2</v>
      </c>
      <c r="G6" s="45">
        <f>E6/F6*100</f>
        <v>98.8331212392733</v>
      </c>
      <c r="H6" s="45">
        <f>SUM(H7:H26)</f>
        <v>2612.9000000000005</v>
      </c>
      <c r="I6" s="45">
        <f>SUM(I7:I26)</f>
        <v>2223.2</v>
      </c>
      <c r="J6" s="45">
        <f>H6/I6*100</f>
        <v>117.52878733357326</v>
      </c>
      <c r="K6" s="45">
        <f>SUM(K7:K26)</f>
        <v>71485.19999999997</v>
      </c>
      <c r="L6" s="45">
        <f>SUM(L7:L26)</f>
        <v>74287.6</v>
      </c>
      <c r="M6" s="45">
        <f>K6/L6*100</f>
        <v>96.22763422159278</v>
      </c>
      <c r="N6" s="45">
        <f>SUM(N7:N26)</f>
        <v>675687.6</v>
      </c>
      <c r="O6" s="45">
        <f>SUM(O7:O26)</f>
        <v>685202.9999999999</v>
      </c>
      <c r="P6" s="45">
        <f>N6/O6*100</f>
        <v>98.61130205209261</v>
      </c>
      <c r="Q6" s="55"/>
      <c r="R6" s="123"/>
      <c r="S6" s="123"/>
      <c r="T6" s="55"/>
      <c r="U6" s="123"/>
      <c r="V6" s="123"/>
      <c r="W6" s="55"/>
      <c r="X6" s="123"/>
      <c r="Y6" s="123"/>
      <c r="Z6" s="55"/>
    </row>
    <row r="7" spans="1:26" s="124" customFormat="1" ht="12.75">
      <c r="A7" s="125" t="s">
        <v>146</v>
      </c>
      <c r="B7" s="45">
        <f>E7+H7</f>
        <v>565.4</v>
      </c>
      <c r="C7" s="45">
        <f>F7+I7</f>
        <v>715.5</v>
      </c>
      <c r="D7" s="45">
        <f aca="true" t="shared" si="0" ref="D7:D26">B7/C7*100</f>
        <v>79.02166317260657</v>
      </c>
      <c r="E7" s="45">
        <v>471.4</v>
      </c>
      <c r="F7" s="45">
        <v>621</v>
      </c>
      <c r="G7" s="45">
        <f aca="true" t="shared" si="1" ref="G7:G26">E7/F7*100</f>
        <v>75.9098228663446</v>
      </c>
      <c r="H7" s="45">
        <v>94</v>
      </c>
      <c r="I7" s="45">
        <v>94.5</v>
      </c>
      <c r="J7" s="45">
        <f aca="true" t="shared" si="2" ref="J7:J22">H7/I7*100</f>
        <v>99.47089947089947</v>
      </c>
      <c r="K7" s="45">
        <v>5189.5</v>
      </c>
      <c r="L7" s="45">
        <v>5336.4</v>
      </c>
      <c r="M7" s="45">
        <f aca="true" t="shared" si="3" ref="M7:M26">K7/L7*100</f>
        <v>97.24720785548311</v>
      </c>
      <c r="N7" s="45">
        <v>5754.9</v>
      </c>
      <c r="O7" s="45">
        <v>6051.9</v>
      </c>
      <c r="P7" s="45">
        <f aca="true" t="shared" si="4" ref="P7:P26">N7/O7*100</f>
        <v>95.09245030486294</v>
      </c>
      <c r="Q7" s="55"/>
      <c r="R7" s="123"/>
      <c r="S7" s="123"/>
      <c r="T7" s="55"/>
      <c r="U7" s="123"/>
      <c r="V7" s="123"/>
      <c r="W7" s="55"/>
      <c r="X7" s="123"/>
      <c r="Y7" s="123"/>
      <c r="Z7" s="55"/>
    </row>
    <row r="8" spans="1:26" s="124" customFormat="1" ht="12.75">
      <c r="A8" s="126" t="s">
        <v>53</v>
      </c>
      <c r="B8" s="45">
        <f aca="true" t="shared" si="5" ref="B8:C23">E8+H8</f>
        <v>91084.59999999999</v>
      </c>
      <c r="C8" s="45">
        <f t="shared" si="5"/>
        <v>105594.9</v>
      </c>
      <c r="D8" s="45">
        <f t="shared" si="0"/>
        <v>86.2585219551323</v>
      </c>
      <c r="E8" s="45">
        <v>90880.7</v>
      </c>
      <c r="F8" s="45">
        <v>105373</v>
      </c>
      <c r="G8" s="45">
        <f t="shared" si="1"/>
        <v>86.24666660339935</v>
      </c>
      <c r="H8" s="45">
        <v>203.9</v>
      </c>
      <c r="I8" s="45">
        <v>221.9</v>
      </c>
      <c r="J8" s="45">
        <f t="shared" si="2"/>
        <v>91.88823794502028</v>
      </c>
      <c r="K8" s="45">
        <v>4098.4</v>
      </c>
      <c r="L8" s="45">
        <v>3961.9</v>
      </c>
      <c r="M8" s="45">
        <f t="shared" si="3"/>
        <v>103.44531664100556</v>
      </c>
      <c r="N8" s="45">
        <v>95183</v>
      </c>
      <c r="O8" s="45">
        <v>109556.8</v>
      </c>
      <c r="P8" s="45">
        <f t="shared" si="4"/>
        <v>86.88004761000686</v>
      </c>
      <c r="Q8" s="55"/>
      <c r="R8" s="123"/>
      <c r="S8" s="123"/>
      <c r="T8" s="55"/>
      <c r="U8" s="123"/>
      <c r="V8" s="123"/>
      <c r="W8" s="55"/>
      <c r="X8" s="123"/>
      <c r="Y8" s="123"/>
      <c r="Z8" s="55"/>
    </row>
    <row r="9" spans="1:26" s="124" customFormat="1" ht="22.5">
      <c r="A9" s="126" t="s">
        <v>54</v>
      </c>
      <c r="B9" s="50">
        <f t="shared" si="5"/>
        <v>24093</v>
      </c>
      <c r="C9" s="45">
        <f t="shared" si="5"/>
        <v>27872.4</v>
      </c>
      <c r="D9" s="45">
        <f t="shared" si="0"/>
        <v>86.44034959314591</v>
      </c>
      <c r="E9" s="50">
        <v>23923</v>
      </c>
      <c r="F9" s="50">
        <v>27808</v>
      </c>
      <c r="G9" s="45">
        <f t="shared" si="1"/>
        <v>86.0292002301496</v>
      </c>
      <c r="H9" s="50">
        <v>170</v>
      </c>
      <c r="I9" s="50">
        <v>64.4</v>
      </c>
      <c r="J9" s="45" t="s">
        <v>236</v>
      </c>
      <c r="K9" s="50">
        <v>9009.7</v>
      </c>
      <c r="L9" s="50">
        <v>9387.4</v>
      </c>
      <c r="M9" s="45">
        <f t="shared" si="3"/>
        <v>95.97652172060423</v>
      </c>
      <c r="N9" s="50">
        <v>33102.7</v>
      </c>
      <c r="O9" s="50">
        <v>37259.8</v>
      </c>
      <c r="P9" s="45">
        <f t="shared" si="4"/>
        <v>88.84293528145614</v>
      </c>
      <c r="Q9" s="55"/>
      <c r="R9" s="123"/>
      <c r="S9" s="123"/>
      <c r="T9" s="55"/>
      <c r="U9" s="123"/>
      <c r="V9" s="123"/>
      <c r="W9" s="55"/>
      <c r="X9" s="123"/>
      <c r="Y9" s="123"/>
      <c r="Z9" s="55"/>
    </row>
    <row r="10" spans="1:26" s="124" customFormat="1" ht="12.75">
      <c r="A10" s="126" t="s">
        <v>55</v>
      </c>
      <c r="B10" s="45">
        <f t="shared" si="5"/>
        <v>81319.59999999999</v>
      </c>
      <c r="C10" s="45">
        <f t="shared" si="5"/>
        <v>71415.8</v>
      </c>
      <c r="D10" s="45">
        <f t="shared" si="0"/>
        <v>113.86779956256177</v>
      </c>
      <c r="E10" s="45">
        <v>80929.4</v>
      </c>
      <c r="F10" s="45">
        <v>71028.5</v>
      </c>
      <c r="G10" s="45">
        <f t="shared" si="1"/>
        <v>113.93933421091533</v>
      </c>
      <c r="H10" s="45">
        <v>390.2</v>
      </c>
      <c r="I10" s="45">
        <v>387.3</v>
      </c>
      <c r="J10" s="45">
        <f t="shared" si="2"/>
        <v>100.74877356054736</v>
      </c>
      <c r="K10" s="45">
        <v>8465.9</v>
      </c>
      <c r="L10" s="45">
        <v>8408.8</v>
      </c>
      <c r="M10" s="45">
        <f t="shared" si="3"/>
        <v>100.67905051850443</v>
      </c>
      <c r="N10" s="45">
        <v>89785.5</v>
      </c>
      <c r="O10" s="45">
        <v>79824.6</v>
      </c>
      <c r="P10" s="45">
        <f t="shared" si="4"/>
        <v>112.47848407633737</v>
      </c>
      <c r="Q10" s="55"/>
      <c r="R10" s="123"/>
      <c r="S10" s="123"/>
      <c r="T10" s="55"/>
      <c r="U10" s="123"/>
      <c r="V10" s="123"/>
      <c r="W10" s="55"/>
      <c r="X10" s="123"/>
      <c r="Y10" s="123"/>
      <c r="Z10" s="55"/>
    </row>
    <row r="11" spans="1:26" s="124" customFormat="1" ht="22.5">
      <c r="A11" s="126" t="s">
        <v>56</v>
      </c>
      <c r="B11" s="45">
        <f t="shared" si="5"/>
        <v>3247.7</v>
      </c>
      <c r="C11" s="45">
        <f t="shared" si="5"/>
        <v>1576.1999999999998</v>
      </c>
      <c r="D11" s="45" t="s">
        <v>194</v>
      </c>
      <c r="E11" s="45">
        <v>3225.2</v>
      </c>
      <c r="F11" s="45">
        <v>1555.6</v>
      </c>
      <c r="G11" s="45" t="s">
        <v>194</v>
      </c>
      <c r="H11" s="45">
        <v>22.5</v>
      </c>
      <c r="I11" s="45">
        <v>20.6</v>
      </c>
      <c r="J11" s="45">
        <f t="shared" si="2"/>
        <v>109.22330097087378</v>
      </c>
      <c r="K11" s="45">
        <v>167.3</v>
      </c>
      <c r="L11" s="45">
        <v>151.8</v>
      </c>
      <c r="M11" s="45">
        <f t="shared" si="3"/>
        <v>110.21080368906455</v>
      </c>
      <c r="N11" s="45">
        <v>3415</v>
      </c>
      <c r="O11" s="45">
        <v>1728</v>
      </c>
      <c r="P11" s="45">
        <f t="shared" si="4"/>
        <v>197.6273148148148</v>
      </c>
      <c r="Q11" s="55"/>
      <c r="R11" s="123"/>
      <c r="S11" s="123"/>
      <c r="T11" s="55"/>
      <c r="U11" s="123"/>
      <c r="V11" s="123"/>
      <c r="W11" s="55"/>
      <c r="X11" s="123"/>
      <c r="Y11" s="123"/>
      <c r="Z11" s="55"/>
    </row>
    <row r="12" spans="1:26" s="127" customFormat="1" ht="12.75">
      <c r="A12" s="126" t="s">
        <v>57</v>
      </c>
      <c r="B12" s="45">
        <f t="shared" si="5"/>
        <v>18615.3</v>
      </c>
      <c r="C12" s="45">
        <f t="shared" si="5"/>
        <v>20578</v>
      </c>
      <c r="D12" s="45">
        <f t="shared" si="0"/>
        <v>90.46214403732141</v>
      </c>
      <c r="E12" s="45">
        <v>18536.2</v>
      </c>
      <c r="F12" s="45">
        <v>20501</v>
      </c>
      <c r="G12" s="45">
        <f t="shared" si="1"/>
        <v>90.4160772645237</v>
      </c>
      <c r="H12" s="45">
        <v>79.1</v>
      </c>
      <c r="I12" s="45">
        <v>77</v>
      </c>
      <c r="J12" s="45">
        <f t="shared" si="2"/>
        <v>102.7272727272727</v>
      </c>
      <c r="K12" s="45">
        <v>1990.1</v>
      </c>
      <c r="L12" s="45">
        <v>1985.9</v>
      </c>
      <c r="M12" s="45">
        <f t="shared" si="3"/>
        <v>100.211491011632</v>
      </c>
      <c r="N12" s="45">
        <v>20605.4</v>
      </c>
      <c r="O12" s="45">
        <v>22563.9</v>
      </c>
      <c r="P12" s="45">
        <f t="shared" si="4"/>
        <v>91.32020617003266</v>
      </c>
      <c r="Q12" s="55"/>
      <c r="R12" s="123"/>
      <c r="S12" s="123"/>
      <c r="T12" s="55"/>
      <c r="U12" s="123"/>
      <c r="V12" s="123"/>
      <c r="W12" s="55"/>
      <c r="X12" s="123"/>
      <c r="Y12" s="123"/>
      <c r="Z12" s="55"/>
    </row>
    <row r="13" spans="1:26" s="127" customFormat="1" ht="12.75">
      <c r="A13" s="126" t="s">
        <v>58</v>
      </c>
      <c r="B13" s="45">
        <f t="shared" si="5"/>
        <v>9499.1</v>
      </c>
      <c r="C13" s="45">
        <f t="shared" si="5"/>
        <v>9714.2</v>
      </c>
      <c r="D13" s="45">
        <f t="shared" si="0"/>
        <v>97.7857157563155</v>
      </c>
      <c r="E13" s="45">
        <v>9289</v>
      </c>
      <c r="F13" s="45">
        <v>9505</v>
      </c>
      <c r="G13" s="45">
        <f t="shared" si="1"/>
        <v>97.72751183587586</v>
      </c>
      <c r="H13" s="45">
        <v>210.1</v>
      </c>
      <c r="I13" s="45">
        <v>209.2</v>
      </c>
      <c r="J13" s="45">
        <f t="shared" si="2"/>
        <v>100.4302103250478</v>
      </c>
      <c r="K13" s="45">
        <v>4807.7</v>
      </c>
      <c r="L13" s="45">
        <v>4790.4</v>
      </c>
      <c r="M13" s="45">
        <f t="shared" si="3"/>
        <v>100.36113894455579</v>
      </c>
      <c r="N13" s="45">
        <v>14306.8</v>
      </c>
      <c r="O13" s="45">
        <v>14504.6</v>
      </c>
      <c r="P13" s="45">
        <f t="shared" si="4"/>
        <v>98.63629469271817</v>
      </c>
      <c r="Q13" s="55"/>
      <c r="R13" s="123"/>
      <c r="S13" s="123"/>
      <c r="T13" s="55"/>
      <c r="U13" s="123"/>
      <c r="V13" s="123"/>
      <c r="W13" s="55"/>
      <c r="X13" s="123"/>
      <c r="Y13" s="123"/>
      <c r="Z13" s="55"/>
    </row>
    <row r="14" spans="1:26" s="127" customFormat="1" ht="12.75">
      <c r="A14" s="126" t="s">
        <v>147</v>
      </c>
      <c r="B14" s="45">
        <f t="shared" si="5"/>
        <v>44919.7</v>
      </c>
      <c r="C14" s="45">
        <f t="shared" si="5"/>
        <v>50401.6</v>
      </c>
      <c r="D14" s="45">
        <f t="shared" si="0"/>
        <v>89.12355956953746</v>
      </c>
      <c r="E14" s="45">
        <v>44685</v>
      </c>
      <c r="F14" s="45">
        <v>50170.1</v>
      </c>
      <c r="G14" s="45">
        <f t="shared" si="1"/>
        <v>89.06699408611902</v>
      </c>
      <c r="H14" s="45">
        <v>234.7</v>
      </c>
      <c r="I14" s="45">
        <v>231.5</v>
      </c>
      <c r="J14" s="45">
        <f t="shared" si="2"/>
        <v>101.38228941684663</v>
      </c>
      <c r="K14" s="45">
        <v>7718.5</v>
      </c>
      <c r="L14" s="45">
        <v>7710.2</v>
      </c>
      <c r="M14" s="45">
        <f t="shared" si="3"/>
        <v>100.10764960701408</v>
      </c>
      <c r="N14" s="45">
        <v>52638.2</v>
      </c>
      <c r="O14" s="45">
        <v>58111.8</v>
      </c>
      <c r="P14" s="45">
        <f t="shared" si="4"/>
        <v>90.5809147195578</v>
      </c>
      <c r="Q14" s="55"/>
      <c r="R14" s="123"/>
      <c r="S14" s="123"/>
      <c r="T14" s="55"/>
      <c r="U14" s="123"/>
      <c r="V14" s="123"/>
      <c r="W14" s="55"/>
      <c r="X14" s="123"/>
      <c r="Y14" s="123"/>
      <c r="Z14" s="55"/>
    </row>
    <row r="15" spans="1:26" s="127" customFormat="1" ht="12.75">
      <c r="A15" s="126" t="s">
        <v>59</v>
      </c>
      <c r="B15" s="45">
        <f t="shared" si="5"/>
        <v>103578.7</v>
      </c>
      <c r="C15" s="45">
        <f t="shared" si="5"/>
        <v>102407</v>
      </c>
      <c r="D15" s="45">
        <f t="shared" si="0"/>
        <v>101.1441600671829</v>
      </c>
      <c r="E15" s="45">
        <v>103268.3</v>
      </c>
      <c r="F15" s="45">
        <v>102067.1</v>
      </c>
      <c r="G15" s="45">
        <f t="shared" si="1"/>
        <v>101.17687286108843</v>
      </c>
      <c r="H15" s="45">
        <v>310.4</v>
      </c>
      <c r="I15" s="45">
        <v>339.9</v>
      </c>
      <c r="J15" s="45">
        <f t="shared" si="2"/>
        <v>91.32097675786997</v>
      </c>
      <c r="K15" s="45">
        <v>3052.9</v>
      </c>
      <c r="L15" s="45">
        <v>3097.6</v>
      </c>
      <c r="M15" s="45">
        <f t="shared" si="3"/>
        <v>98.5569473140496</v>
      </c>
      <c r="N15" s="45">
        <v>106631.6</v>
      </c>
      <c r="O15" s="45">
        <v>105504.6</v>
      </c>
      <c r="P15" s="45">
        <f t="shared" si="4"/>
        <v>101.06819986995828</v>
      </c>
      <c r="Q15" s="55"/>
      <c r="R15" s="123"/>
      <c r="S15" s="123"/>
      <c r="T15" s="55"/>
      <c r="U15" s="123"/>
      <c r="V15" s="123"/>
      <c r="W15" s="55"/>
      <c r="X15" s="123"/>
      <c r="Y15" s="123"/>
      <c r="Z15" s="55"/>
    </row>
    <row r="16" spans="1:26" s="127" customFormat="1" ht="14.25" customHeight="1">
      <c r="A16" s="126" t="s">
        <v>60</v>
      </c>
      <c r="B16" s="45">
        <f t="shared" si="5"/>
        <v>65115.4</v>
      </c>
      <c r="C16" s="45">
        <f t="shared" si="5"/>
        <v>59408.3</v>
      </c>
      <c r="D16" s="45">
        <f t="shared" si="0"/>
        <v>109.60657012572317</v>
      </c>
      <c r="E16" s="45">
        <v>65103.4</v>
      </c>
      <c r="F16" s="45">
        <v>59396.9</v>
      </c>
      <c r="G16" s="45">
        <f t="shared" si="1"/>
        <v>109.60740375339452</v>
      </c>
      <c r="H16" s="45">
        <v>12</v>
      </c>
      <c r="I16" s="45">
        <v>11.4</v>
      </c>
      <c r="J16" s="45">
        <f t="shared" si="2"/>
        <v>105.26315789473684</v>
      </c>
      <c r="K16" s="45">
        <v>1818.7</v>
      </c>
      <c r="L16" s="45">
        <v>1763.4</v>
      </c>
      <c r="M16" s="45">
        <f t="shared" si="3"/>
        <v>103.13598729726665</v>
      </c>
      <c r="N16" s="45">
        <v>66934.1</v>
      </c>
      <c r="O16" s="45">
        <v>61171.7</v>
      </c>
      <c r="P16" s="45">
        <f t="shared" si="4"/>
        <v>109.42004227445045</v>
      </c>
      <c r="Q16" s="55"/>
      <c r="R16" s="123"/>
      <c r="S16" s="123"/>
      <c r="T16" s="55"/>
      <c r="U16" s="123"/>
      <c r="V16" s="123"/>
      <c r="W16" s="55"/>
      <c r="X16" s="123"/>
      <c r="Y16" s="123"/>
      <c r="Z16" s="55"/>
    </row>
    <row r="17" spans="1:26" s="124" customFormat="1" ht="22.5" customHeight="1">
      <c r="A17" s="126" t="s">
        <v>61</v>
      </c>
      <c r="B17" s="45">
        <f>H17</f>
        <v>370.9</v>
      </c>
      <c r="C17" s="45">
        <f>I17</f>
        <v>93.3</v>
      </c>
      <c r="D17" s="45" t="s">
        <v>238</v>
      </c>
      <c r="E17" s="45" t="s">
        <v>184</v>
      </c>
      <c r="F17" s="45" t="s">
        <v>184</v>
      </c>
      <c r="G17" s="45" t="s">
        <v>184</v>
      </c>
      <c r="H17" s="45">
        <v>370.9</v>
      </c>
      <c r="I17" s="45">
        <v>93.3</v>
      </c>
      <c r="J17" s="45" t="s">
        <v>238</v>
      </c>
      <c r="K17" s="45">
        <v>588.7</v>
      </c>
      <c r="L17" s="45">
        <v>610.3</v>
      </c>
      <c r="M17" s="45">
        <f t="shared" si="3"/>
        <v>96.46075700475177</v>
      </c>
      <c r="N17" s="45">
        <v>959.6</v>
      </c>
      <c r="O17" s="45">
        <v>703.6</v>
      </c>
      <c r="P17" s="45">
        <f t="shared" si="4"/>
        <v>136.38430926662878</v>
      </c>
      <c r="Q17" s="55"/>
      <c r="R17" s="123"/>
      <c r="S17" s="123"/>
      <c r="T17" s="55"/>
      <c r="U17" s="123"/>
      <c r="V17" s="123"/>
      <c r="W17" s="55"/>
      <c r="X17" s="123"/>
      <c r="Y17" s="123"/>
      <c r="Z17" s="55"/>
    </row>
    <row r="18" spans="1:26" s="127" customFormat="1" ht="14.25" customHeight="1">
      <c r="A18" s="126" t="s">
        <v>62</v>
      </c>
      <c r="B18" s="45">
        <f>H18</f>
        <v>12</v>
      </c>
      <c r="C18" s="45">
        <f>I18</f>
        <v>12</v>
      </c>
      <c r="D18" s="45">
        <f t="shared" si="0"/>
        <v>100</v>
      </c>
      <c r="E18" s="45" t="s">
        <v>184</v>
      </c>
      <c r="F18" s="45" t="s">
        <v>184</v>
      </c>
      <c r="G18" s="45" t="s">
        <v>184</v>
      </c>
      <c r="H18" s="45">
        <v>12</v>
      </c>
      <c r="I18" s="45">
        <v>12</v>
      </c>
      <c r="J18" s="45">
        <f t="shared" si="2"/>
        <v>100</v>
      </c>
      <c r="K18" s="45">
        <v>45.5</v>
      </c>
      <c r="L18" s="45">
        <v>45.5</v>
      </c>
      <c r="M18" s="45">
        <f t="shared" si="3"/>
        <v>100</v>
      </c>
      <c r="N18" s="45">
        <v>57.5</v>
      </c>
      <c r="O18" s="45">
        <v>57.5</v>
      </c>
      <c r="P18" s="45">
        <f t="shared" si="4"/>
        <v>100</v>
      </c>
      <c r="Q18" s="55"/>
      <c r="R18" s="123"/>
      <c r="S18" s="123"/>
      <c r="T18" s="55"/>
      <c r="U18" s="123"/>
      <c r="V18" s="123"/>
      <c r="W18" s="55"/>
      <c r="X18" s="123"/>
      <c r="Y18" s="123"/>
      <c r="Z18" s="55"/>
    </row>
    <row r="19" spans="1:26" s="127" customFormat="1" ht="14.25" customHeight="1">
      <c r="A19" s="126" t="s">
        <v>63</v>
      </c>
      <c r="B19" s="45">
        <f t="shared" si="5"/>
        <v>29417.3</v>
      </c>
      <c r="C19" s="45">
        <f t="shared" si="5"/>
        <v>28743.3</v>
      </c>
      <c r="D19" s="45">
        <f t="shared" si="0"/>
        <v>102.34489428840807</v>
      </c>
      <c r="E19" s="45">
        <v>29351</v>
      </c>
      <c r="F19" s="45">
        <v>28656</v>
      </c>
      <c r="G19" s="45">
        <f t="shared" si="1"/>
        <v>102.42532104969291</v>
      </c>
      <c r="H19" s="45">
        <v>66.3</v>
      </c>
      <c r="I19" s="45">
        <v>87.3</v>
      </c>
      <c r="J19" s="45">
        <f t="shared" si="2"/>
        <v>75.94501718213058</v>
      </c>
      <c r="K19" s="45">
        <v>1931.5</v>
      </c>
      <c r="L19" s="45">
        <v>2674</v>
      </c>
      <c r="M19" s="45">
        <f t="shared" si="3"/>
        <v>72.23261032161555</v>
      </c>
      <c r="N19" s="45">
        <v>31348.8</v>
      </c>
      <c r="O19" s="45">
        <v>31417.3</v>
      </c>
      <c r="P19" s="45">
        <f t="shared" si="4"/>
        <v>99.78196726007646</v>
      </c>
      <c r="Q19" s="55"/>
      <c r="R19" s="123"/>
      <c r="S19" s="123"/>
      <c r="T19" s="55"/>
      <c r="U19" s="123"/>
      <c r="V19" s="123"/>
      <c r="W19" s="55"/>
      <c r="X19" s="123"/>
      <c r="Y19" s="123"/>
      <c r="Z19" s="55"/>
    </row>
    <row r="20" spans="1:26" s="127" customFormat="1" ht="14.25" customHeight="1">
      <c r="A20" s="126" t="s">
        <v>64</v>
      </c>
      <c r="B20" s="45">
        <f t="shared" si="5"/>
        <v>84052.4</v>
      </c>
      <c r="C20" s="45">
        <f t="shared" si="5"/>
        <v>80283.7</v>
      </c>
      <c r="D20" s="45">
        <f t="shared" si="0"/>
        <v>104.69422809362298</v>
      </c>
      <c r="E20" s="45">
        <v>84044.4</v>
      </c>
      <c r="F20" s="45">
        <v>80277.2</v>
      </c>
      <c r="G20" s="45">
        <f t="shared" si="1"/>
        <v>104.69273965708818</v>
      </c>
      <c r="H20" s="45">
        <v>8</v>
      </c>
      <c r="I20" s="45">
        <v>6.5</v>
      </c>
      <c r="J20" s="45">
        <f t="shared" si="2"/>
        <v>123.07692307692308</v>
      </c>
      <c r="K20" s="45">
        <v>3356.7</v>
      </c>
      <c r="L20" s="45">
        <v>3352.9</v>
      </c>
      <c r="M20" s="45">
        <f t="shared" si="3"/>
        <v>100.11333472516328</v>
      </c>
      <c r="N20" s="45">
        <v>87409.1</v>
      </c>
      <c r="O20" s="45">
        <v>83636.5</v>
      </c>
      <c r="P20" s="45">
        <f t="shared" si="4"/>
        <v>104.51071003688581</v>
      </c>
      <c r="Q20" s="55"/>
      <c r="R20" s="123"/>
      <c r="S20" s="123"/>
      <c r="T20" s="55"/>
      <c r="U20" s="123"/>
      <c r="V20" s="123"/>
      <c r="W20" s="55"/>
      <c r="X20" s="123"/>
      <c r="Y20" s="123"/>
      <c r="Z20" s="55"/>
    </row>
    <row r="21" spans="1:26" s="127" customFormat="1" ht="14.25" customHeight="1">
      <c r="A21" s="126" t="s">
        <v>65</v>
      </c>
      <c r="B21" s="45">
        <f t="shared" si="5"/>
        <v>17270</v>
      </c>
      <c r="C21" s="45">
        <f t="shared" si="5"/>
        <v>20482.399999999998</v>
      </c>
      <c r="D21" s="45">
        <f t="shared" si="0"/>
        <v>84.31629105964146</v>
      </c>
      <c r="E21" s="45">
        <v>16989.7</v>
      </c>
      <c r="F21" s="45">
        <v>20219.1</v>
      </c>
      <c r="G21" s="45">
        <f t="shared" si="1"/>
        <v>84.02797354976236</v>
      </c>
      <c r="H21" s="45">
        <v>280.3</v>
      </c>
      <c r="I21" s="45">
        <v>263.3</v>
      </c>
      <c r="J21" s="45">
        <f t="shared" si="2"/>
        <v>106.45651348271934</v>
      </c>
      <c r="K21" s="45">
        <v>13042.7</v>
      </c>
      <c r="L21" s="45">
        <v>14936.1</v>
      </c>
      <c r="M21" s="45">
        <f t="shared" si="3"/>
        <v>87.32333072220995</v>
      </c>
      <c r="N21" s="45">
        <v>30312.7</v>
      </c>
      <c r="O21" s="45">
        <v>35418.5</v>
      </c>
      <c r="P21" s="45">
        <f t="shared" si="4"/>
        <v>85.58436975027175</v>
      </c>
      <c r="Q21" s="55"/>
      <c r="R21" s="123"/>
      <c r="S21" s="123"/>
      <c r="T21" s="55"/>
      <c r="U21" s="123"/>
      <c r="V21" s="123"/>
      <c r="W21" s="55"/>
      <c r="X21" s="123"/>
      <c r="Y21" s="123"/>
      <c r="Z21" s="55"/>
    </row>
    <row r="22" spans="1:26" s="127" customFormat="1" ht="14.25" customHeight="1">
      <c r="A22" s="126" t="s">
        <v>148</v>
      </c>
      <c r="B22" s="45">
        <f t="shared" si="5"/>
        <v>1878.1000000000001</v>
      </c>
      <c r="C22" s="45">
        <f t="shared" si="5"/>
        <v>2358.5</v>
      </c>
      <c r="D22" s="45">
        <f t="shared" si="0"/>
        <v>79.6311214755141</v>
      </c>
      <c r="E22" s="45">
        <v>1791.7</v>
      </c>
      <c r="F22" s="45">
        <v>2271.6</v>
      </c>
      <c r="G22" s="45">
        <f t="shared" si="1"/>
        <v>78.87392146504666</v>
      </c>
      <c r="H22" s="45">
        <v>86.4</v>
      </c>
      <c r="I22" s="45">
        <v>86.9</v>
      </c>
      <c r="J22" s="45">
        <f t="shared" si="2"/>
        <v>99.42462600690449</v>
      </c>
      <c r="K22" s="45">
        <v>424.3</v>
      </c>
      <c r="L22" s="45">
        <v>429.6</v>
      </c>
      <c r="M22" s="45">
        <f t="shared" si="3"/>
        <v>98.76629422718808</v>
      </c>
      <c r="N22" s="45">
        <v>2302.4</v>
      </c>
      <c r="O22" s="45">
        <v>2788.2</v>
      </c>
      <c r="P22" s="45">
        <f t="shared" si="4"/>
        <v>82.57657269923249</v>
      </c>
      <c r="Q22" s="55"/>
      <c r="R22" s="123"/>
      <c r="S22" s="123"/>
      <c r="T22" s="55"/>
      <c r="U22" s="123"/>
      <c r="V22" s="123"/>
      <c r="W22" s="55"/>
      <c r="X22" s="123"/>
      <c r="Y22" s="123"/>
      <c r="Z22" s="55"/>
    </row>
    <row r="23" spans="1:26" s="127" customFormat="1" ht="19.5" customHeight="1">
      <c r="A23" s="126" t="s">
        <v>67</v>
      </c>
      <c r="B23" s="45">
        <f t="shared" si="5"/>
        <v>1177</v>
      </c>
      <c r="C23" s="45">
        <f t="shared" si="5"/>
        <v>1075</v>
      </c>
      <c r="D23" s="45">
        <f t="shared" si="0"/>
        <v>109.48837209302324</v>
      </c>
      <c r="E23" s="45">
        <v>1114.9</v>
      </c>
      <c r="F23" s="45">
        <v>1058.8</v>
      </c>
      <c r="G23" s="45">
        <f t="shared" si="1"/>
        <v>105.2984510766906</v>
      </c>
      <c r="H23" s="45">
        <v>62.1</v>
      </c>
      <c r="I23" s="45">
        <v>16.2</v>
      </c>
      <c r="J23" s="45" t="s">
        <v>239</v>
      </c>
      <c r="K23" s="45">
        <v>5128.4</v>
      </c>
      <c r="L23" s="45">
        <v>4987.1</v>
      </c>
      <c r="M23" s="45">
        <f t="shared" si="3"/>
        <v>102.83330993964425</v>
      </c>
      <c r="N23" s="45">
        <v>6305.4</v>
      </c>
      <c r="O23" s="45">
        <v>6062.1</v>
      </c>
      <c r="P23" s="45">
        <f t="shared" si="4"/>
        <v>104.01346068194188</v>
      </c>
      <c r="Q23" s="55"/>
      <c r="R23" s="123"/>
      <c r="S23" s="123"/>
      <c r="T23" s="55"/>
      <c r="U23" s="123"/>
      <c r="V23" s="123"/>
      <c r="W23" s="55"/>
      <c r="X23" s="123"/>
      <c r="Y23" s="123"/>
      <c r="Z23" s="55"/>
    </row>
    <row r="24" spans="1:26" s="127" customFormat="1" ht="12" customHeight="1">
      <c r="A24" s="126" t="s">
        <v>149</v>
      </c>
      <c r="B24" s="45" t="s">
        <v>184</v>
      </c>
      <c r="C24" s="45" t="s">
        <v>184</v>
      </c>
      <c r="D24" s="45" t="s">
        <v>184</v>
      </c>
      <c r="E24" s="45" t="s">
        <v>184</v>
      </c>
      <c r="F24" s="45" t="s">
        <v>184</v>
      </c>
      <c r="G24" s="45" t="s">
        <v>184</v>
      </c>
      <c r="H24" s="45" t="s">
        <v>184</v>
      </c>
      <c r="I24" s="45" t="s">
        <v>184</v>
      </c>
      <c r="J24" s="45" t="s">
        <v>184</v>
      </c>
      <c r="K24" s="45">
        <v>0.4</v>
      </c>
      <c r="L24" s="45">
        <v>0.4</v>
      </c>
      <c r="M24" s="45">
        <f>K24/L24*100</f>
        <v>100</v>
      </c>
      <c r="N24" s="45">
        <v>0.4</v>
      </c>
      <c r="O24" s="49">
        <v>0.4</v>
      </c>
      <c r="P24" s="45">
        <f>N24/O24*100</f>
        <v>100</v>
      </c>
      <c r="Q24" s="55"/>
      <c r="R24" s="123"/>
      <c r="S24" s="123"/>
      <c r="T24" s="55"/>
      <c r="U24" s="123"/>
      <c r="V24" s="123"/>
      <c r="W24" s="55"/>
      <c r="X24" s="123"/>
      <c r="Y24" s="123"/>
      <c r="Z24" s="55"/>
    </row>
    <row r="25" spans="1:26" s="127" customFormat="1" ht="12.75">
      <c r="A25" s="126" t="s">
        <v>68</v>
      </c>
      <c r="B25" s="45">
        <f>E25</f>
        <v>0.2</v>
      </c>
      <c r="C25" s="45">
        <f>F25</f>
        <v>0.2</v>
      </c>
      <c r="D25" s="45">
        <f t="shared" si="0"/>
        <v>100</v>
      </c>
      <c r="E25" s="45">
        <v>0.2</v>
      </c>
      <c r="F25" s="45">
        <v>0.2</v>
      </c>
      <c r="G25" s="45">
        <f t="shared" si="1"/>
        <v>100</v>
      </c>
      <c r="H25" s="45" t="s">
        <v>184</v>
      </c>
      <c r="I25" s="45" t="s">
        <v>184</v>
      </c>
      <c r="J25" s="45" t="s">
        <v>184</v>
      </c>
      <c r="K25" s="45">
        <v>33.9</v>
      </c>
      <c r="L25" s="45">
        <v>44</v>
      </c>
      <c r="M25" s="45">
        <f t="shared" si="3"/>
        <v>77.04545454545453</v>
      </c>
      <c r="N25" s="45">
        <v>34.1</v>
      </c>
      <c r="O25" s="49">
        <v>44.2</v>
      </c>
      <c r="P25" s="45">
        <f t="shared" si="4"/>
        <v>77.14932126696833</v>
      </c>
      <c r="Q25" s="55"/>
      <c r="R25" s="123"/>
      <c r="S25" s="123"/>
      <c r="T25" s="55"/>
      <c r="U25" s="56"/>
      <c r="V25" s="56"/>
      <c r="W25" s="56"/>
      <c r="X25" s="123"/>
      <c r="Y25" s="123"/>
      <c r="Z25" s="55"/>
    </row>
    <row r="26" spans="1:26" s="127" customFormat="1" ht="12.75">
      <c r="A26" s="128" t="s">
        <v>69</v>
      </c>
      <c r="B26" s="47">
        <f>E26</f>
        <v>27986</v>
      </c>
      <c r="C26" s="47">
        <f>F26</f>
        <v>28183.1</v>
      </c>
      <c r="D26" s="47">
        <f t="shared" si="0"/>
        <v>99.30064471261146</v>
      </c>
      <c r="E26" s="47">
        <v>27986</v>
      </c>
      <c r="F26" s="47">
        <v>28183.1</v>
      </c>
      <c r="G26" s="47">
        <f t="shared" si="1"/>
        <v>99.30064471261146</v>
      </c>
      <c r="H26" s="47" t="s">
        <v>184</v>
      </c>
      <c r="I26" s="47" t="s">
        <v>184</v>
      </c>
      <c r="J26" s="47" t="s">
        <v>184</v>
      </c>
      <c r="K26" s="47">
        <v>614.4</v>
      </c>
      <c r="L26" s="47">
        <v>613.9</v>
      </c>
      <c r="M26" s="47">
        <f t="shared" si="3"/>
        <v>100.08144648965629</v>
      </c>
      <c r="N26" s="47">
        <v>28600.4</v>
      </c>
      <c r="O26" s="47">
        <v>28797</v>
      </c>
      <c r="P26" s="47">
        <f t="shared" si="4"/>
        <v>99.31728999548565</v>
      </c>
      <c r="Q26" s="55"/>
      <c r="R26" s="123"/>
      <c r="S26" s="123"/>
      <c r="T26" s="55"/>
      <c r="U26" s="123"/>
      <c r="V26" s="123"/>
      <c r="W26" s="55"/>
      <c r="X26" s="123"/>
      <c r="Y26" s="123"/>
      <c r="Z26" s="55"/>
    </row>
    <row r="27" spans="2:12" ht="12.75">
      <c r="B27" s="55"/>
      <c r="C27" s="55"/>
      <c r="D27" s="56"/>
      <c r="E27" s="55"/>
      <c r="F27" s="55"/>
      <c r="G27" s="56"/>
      <c r="H27" s="55"/>
      <c r="I27" s="55"/>
      <c r="J27" s="56"/>
      <c r="K27" s="55"/>
      <c r="L27" s="55"/>
    </row>
    <row r="28" spans="2:12" ht="12.75">
      <c r="B28" s="55"/>
      <c r="C28" s="55"/>
      <c r="D28" s="56"/>
      <c r="E28" s="55"/>
      <c r="F28" s="55"/>
      <c r="G28" s="56"/>
      <c r="H28" s="55"/>
      <c r="I28" s="55"/>
      <c r="J28" s="56"/>
      <c r="K28" s="55"/>
      <c r="L28" s="55"/>
    </row>
    <row r="29" spans="2:12" ht="12.75">
      <c r="B29" s="55"/>
      <c r="C29" s="55"/>
      <c r="D29" s="56"/>
      <c r="E29" s="55"/>
      <c r="F29" s="55"/>
      <c r="G29" s="56"/>
      <c r="H29" s="55"/>
      <c r="I29" s="55"/>
      <c r="J29" s="56"/>
      <c r="K29" s="55"/>
      <c r="L29" s="55"/>
    </row>
    <row r="30" spans="2:12" ht="12.75">
      <c r="B30" s="55"/>
      <c r="C30" s="55"/>
      <c r="D30" s="56"/>
      <c r="E30" s="55"/>
      <c r="F30" s="55"/>
      <c r="G30" s="56"/>
      <c r="H30" s="55"/>
      <c r="I30" s="55"/>
      <c r="J30" s="56"/>
      <c r="K30" s="55"/>
      <c r="L30" s="55"/>
    </row>
    <row r="31" spans="2:12" ht="12.75">
      <c r="B31" s="55"/>
      <c r="C31" s="55"/>
      <c r="D31" s="56"/>
      <c r="E31" s="55"/>
      <c r="F31" s="55"/>
      <c r="G31" s="56"/>
      <c r="H31" s="55"/>
      <c r="I31" s="55"/>
      <c r="J31" s="56"/>
      <c r="K31" s="55"/>
      <c r="L31" s="55"/>
    </row>
    <row r="32" spans="2:12" ht="12.75">
      <c r="B32" s="55"/>
      <c r="C32" s="55"/>
      <c r="D32" s="56"/>
      <c r="E32" s="55"/>
      <c r="F32" s="55"/>
      <c r="G32" s="56"/>
      <c r="H32" s="55"/>
      <c r="I32" s="55"/>
      <c r="J32" s="56"/>
      <c r="K32" s="55"/>
      <c r="L32" s="55"/>
    </row>
    <row r="33" spans="2:12" ht="12.75">
      <c r="B33" s="55"/>
      <c r="C33" s="55"/>
      <c r="D33" s="56"/>
      <c r="E33" s="55"/>
      <c r="F33" s="55"/>
      <c r="G33" s="56"/>
      <c r="H33" s="55"/>
      <c r="I33" s="55"/>
      <c r="J33" s="56"/>
      <c r="K33" s="55"/>
      <c r="L33" s="55"/>
    </row>
    <row r="34" spans="2:12" ht="12.75">
      <c r="B34" s="55"/>
      <c r="C34" s="55"/>
      <c r="D34" s="56"/>
      <c r="E34" s="55"/>
      <c r="F34" s="55"/>
      <c r="G34" s="56"/>
      <c r="H34" s="55"/>
      <c r="I34" s="55"/>
      <c r="J34" s="56"/>
      <c r="K34" s="55"/>
      <c r="L34" s="55"/>
    </row>
    <row r="35" spans="2:12" ht="12.75">
      <c r="B35" s="55"/>
      <c r="C35" s="55"/>
      <c r="D35" s="56"/>
      <c r="E35" s="56"/>
      <c r="F35" s="56"/>
      <c r="G35" s="56"/>
      <c r="H35" s="55"/>
      <c r="I35" s="55"/>
      <c r="J35" s="56"/>
      <c r="K35" s="55"/>
      <c r="L35" s="55"/>
    </row>
    <row r="36" spans="2:12" ht="12.75">
      <c r="B36" s="55"/>
      <c r="C36" s="55"/>
      <c r="D36" s="56"/>
      <c r="E36" s="55"/>
      <c r="F36" s="55"/>
      <c r="G36" s="56"/>
      <c r="H36" s="55"/>
      <c r="I36" s="55"/>
      <c r="J36" s="56"/>
      <c r="K36" s="55"/>
      <c r="L36" s="55"/>
    </row>
    <row r="37" spans="2:12" ht="12.75">
      <c r="B37" s="55"/>
      <c r="C37" s="55"/>
      <c r="D37" s="56"/>
      <c r="E37" s="55"/>
      <c r="F37" s="55"/>
      <c r="G37" s="56"/>
      <c r="H37" s="55"/>
      <c r="I37" s="55"/>
      <c r="J37" s="56"/>
      <c r="K37" s="55"/>
      <c r="L37" s="55"/>
    </row>
    <row r="38" spans="2:12" ht="12.75">
      <c r="B38" s="55"/>
      <c r="C38" s="55"/>
      <c r="D38" s="56"/>
      <c r="E38" s="55"/>
      <c r="F38" s="55"/>
      <c r="G38" s="56"/>
      <c r="H38" s="55"/>
      <c r="I38" s="55"/>
      <c r="J38" s="56"/>
      <c r="K38" s="55"/>
      <c r="L38" s="55"/>
    </row>
    <row r="39" spans="2:12" ht="12.75">
      <c r="B39" s="55"/>
      <c r="C39" s="55"/>
      <c r="D39" s="56"/>
      <c r="E39" s="55"/>
      <c r="F39" s="55"/>
      <c r="G39" s="56"/>
      <c r="H39" s="55"/>
      <c r="I39" s="55"/>
      <c r="J39" s="56"/>
      <c r="K39" s="55"/>
      <c r="L39" s="55"/>
    </row>
    <row r="40" spans="2:12" ht="12.75">
      <c r="B40" s="55"/>
      <c r="C40" s="55"/>
      <c r="D40" s="56"/>
      <c r="E40" s="56"/>
      <c r="F40" s="56"/>
      <c r="G40" s="56"/>
      <c r="H40" s="56"/>
      <c r="I40" s="56"/>
      <c r="J40" s="56"/>
      <c r="K40" s="55"/>
      <c r="L40" s="55"/>
    </row>
    <row r="41" spans="2:12" ht="12.75">
      <c r="B41" s="55"/>
      <c r="C41" s="55"/>
      <c r="D41" s="56"/>
      <c r="E41" s="55"/>
      <c r="F41" s="55"/>
      <c r="G41" s="56"/>
      <c r="H41" s="56"/>
      <c r="I41" s="56"/>
      <c r="J41" s="56"/>
      <c r="K41" s="55"/>
      <c r="L41" s="55"/>
    </row>
    <row r="42" spans="2:12" ht="12.75">
      <c r="B42" s="55"/>
      <c r="C42" s="55"/>
      <c r="D42" s="56"/>
      <c r="E42" s="55"/>
      <c r="F42" s="55"/>
      <c r="G42" s="56"/>
      <c r="H42" s="56"/>
      <c r="I42" s="56"/>
      <c r="J42" s="56"/>
      <c r="K42" s="55"/>
      <c r="L42" s="55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U10" sqref="U10"/>
    </sheetView>
  </sheetViews>
  <sheetFormatPr defaultColWidth="9.00390625" defaultRowHeight="12.75"/>
  <cols>
    <col min="1" max="1" width="22.75390625" style="156" customWidth="1"/>
    <col min="2" max="2" width="9.625" style="156" customWidth="1"/>
    <col min="3" max="3" width="9.375" style="156" customWidth="1"/>
    <col min="4" max="4" width="9.75390625" style="156" customWidth="1"/>
    <col min="5" max="5" width="8.25390625" style="156" customWidth="1"/>
    <col min="6" max="6" width="8.75390625" style="156" customWidth="1"/>
    <col min="7" max="7" width="10.375" style="156" customWidth="1"/>
    <col min="8" max="9" width="9.125" style="156" customWidth="1"/>
    <col min="10" max="10" width="10.125" style="156" customWidth="1"/>
    <col min="11" max="12" width="9.625" style="156" customWidth="1"/>
    <col min="13" max="13" width="10.375" style="156" customWidth="1"/>
    <col min="14" max="16384" width="9.125" style="156" customWidth="1"/>
  </cols>
  <sheetData>
    <row r="1" spans="1:13" ht="29.25" customHeight="1">
      <c r="A1" s="321" t="s">
        <v>87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6" ht="12.7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P2" s="158" t="s">
        <v>88</v>
      </c>
    </row>
    <row r="3" spans="1:16" ht="13.5" customHeight="1">
      <c r="A3" s="295"/>
      <c r="B3" s="290" t="s">
        <v>181</v>
      </c>
      <c r="C3" s="290"/>
      <c r="D3" s="290"/>
      <c r="E3" s="291" t="s">
        <v>26</v>
      </c>
      <c r="F3" s="296"/>
      <c r="G3" s="296"/>
      <c r="H3" s="296"/>
      <c r="I3" s="296"/>
      <c r="J3" s="296"/>
      <c r="K3" s="297" t="s">
        <v>262</v>
      </c>
      <c r="L3" s="298"/>
      <c r="M3" s="299"/>
      <c r="N3" s="290" t="s">
        <v>263</v>
      </c>
      <c r="O3" s="290"/>
      <c r="P3" s="291"/>
    </row>
    <row r="4" spans="1:16" ht="22.5" customHeight="1">
      <c r="A4" s="295"/>
      <c r="B4" s="290"/>
      <c r="C4" s="290"/>
      <c r="D4" s="290"/>
      <c r="E4" s="290" t="s">
        <v>27</v>
      </c>
      <c r="F4" s="290"/>
      <c r="G4" s="290"/>
      <c r="H4" s="290" t="s">
        <v>28</v>
      </c>
      <c r="I4" s="290"/>
      <c r="J4" s="290"/>
      <c r="K4" s="300"/>
      <c r="L4" s="301"/>
      <c r="M4" s="302"/>
      <c r="N4" s="290"/>
      <c r="O4" s="290"/>
      <c r="P4" s="291"/>
    </row>
    <row r="5" spans="1:16" ht="28.5" customHeight="1">
      <c r="A5" s="295"/>
      <c r="B5" s="81">
        <v>2024</v>
      </c>
      <c r="C5" s="81">
        <v>2023</v>
      </c>
      <c r="D5" s="81" t="s">
        <v>182</v>
      </c>
      <c r="E5" s="81">
        <v>2024</v>
      </c>
      <c r="F5" s="81">
        <v>2023</v>
      </c>
      <c r="G5" s="81" t="s">
        <v>182</v>
      </c>
      <c r="H5" s="81">
        <v>2024</v>
      </c>
      <c r="I5" s="81">
        <v>2023</v>
      </c>
      <c r="J5" s="81" t="s">
        <v>182</v>
      </c>
      <c r="K5" s="81">
        <v>2024</v>
      </c>
      <c r="L5" s="81">
        <v>2023</v>
      </c>
      <c r="M5" s="81" t="s">
        <v>182</v>
      </c>
      <c r="N5" s="81">
        <v>2024</v>
      </c>
      <c r="O5" s="81">
        <v>2023</v>
      </c>
      <c r="P5" s="81" t="s">
        <v>182</v>
      </c>
    </row>
    <row r="6" spans="1:26" s="124" customFormat="1" ht="12.75">
      <c r="A6" s="122" t="s">
        <v>52</v>
      </c>
      <c r="B6" s="51">
        <f>SUM(B7:B26)</f>
        <v>121644</v>
      </c>
      <c r="C6" s="51">
        <f>SUM(C7:C26)</f>
        <v>110010</v>
      </c>
      <c r="D6" s="45">
        <f>B6/C6*100</f>
        <v>110.57540223616036</v>
      </c>
      <c r="E6" s="51">
        <f>SUM(E7:E26)</f>
        <v>39159</v>
      </c>
      <c r="F6" s="51">
        <f>SUM(F7:F26)</f>
        <v>27495</v>
      </c>
      <c r="G6" s="45">
        <f>E6/F6*100</f>
        <v>142.42225859247134</v>
      </c>
      <c r="H6" s="51">
        <f>SUM(H7:H26)</f>
        <v>82485</v>
      </c>
      <c r="I6" s="51">
        <f>SUM(I7:I26)</f>
        <v>82515</v>
      </c>
      <c r="J6" s="45">
        <f>H6/I6*100</f>
        <v>99.96364297400473</v>
      </c>
      <c r="K6" s="51">
        <f>SUM(K7:K26)</f>
        <v>287297</v>
      </c>
      <c r="L6" s="51">
        <f>SUM(L7:L26)</f>
        <v>339023</v>
      </c>
      <c r="M6" s="45">
        <f>K6/L6*100</f>
        <v>84.74262808128063</v>
      </c>
      <c r="N6" s="51">
        <f>SUM(N7:N26)</f>
        <v>408941</v>
      </c>
      <c r="O6" s="51">
        <f>SUM(O7:O26)</f>
        <v>449037</v>
      </c>
      <c r="P6" s="45">
        <f>N6/O6*100</f>
        <v>91.07066900945802</v>
      </c>
      <c r="Q6" s="55"/>
      <c r="R6" s="123"/>
      <c r="S6" s="123"/>
      <c r="T6" s="55"/>
      <c r="U6" s="123"/>
      <c r="V6" s="123"/>
      <c r="W6" s="55"/>
      <c r="X6" s="123"/>
      <c r="Y6" s="123"/>
      <c r="Z6" s="55"/>
    </row>
    <row r="7" spans="1:26" s="124" customFormat="1" ht="12.75">
      <c r="A7" s="125" t="s">
        <v>146</v>
      </c>
      <c r="B7" s="51">
        <f>E7+H7</f>
        <v>16267</v>
      </c>
      <c r="C7" s="51">
        <f>F7+I7</f>
        <v>16246</v>
      </c>
      <c r="D7" s="45">
        <f aca="true" t="shared" si="0" ref="D7:D23">B7/C7*100</f>
        <v>100.12926258771391</v>
      </c>
      <c r="E7" s="51">
        <v>226</v>
      </c>
      <c r="F7" s="51">
        <v>214</v>
      </c>
      <c r="G7" s="45">
        <f aca="true" t="shared" si="1" ref="G7:G23">E7/F7*100</f>
        <v>105.60747663551402</v>
      </c>
      <c r="H7" s="51">
        <v>16041</v>
      </c>
      <c r="I7" s="51">
        <v>16032</v>
      </c>
      <c r="J7" s="45">
        <f aca="true" t="shared" si="2" ref="J7:J23">H7/I7*100</f>
        <v>100.05613772455091</v>
      </c>
      <c r="K7" s="51">
        <v>16955</v>
      </c>
      <c r="L7" s="51">
        <v>17506</v>
      </c>
      <c r="M7" s="45">
        <f aca="true" t="shared" si="3" ref="M7:M23">K7/L7*100</f>
        <v>96.85250771164172</v>
      </c>
      <c r="N7" s="51">
        <v>33222</v>
      </c>
      <c r="O7" s="51">
        <v>33752</v>
      </c>
      <c r="P7" s="45">
        <f aca="true" t="shared" si="4" ref="P7:P26">N7/O7*100</f>
        <v>98.42972268310027</v>
      </c>
      <c r="Q7" s="55"/>
      <c r="R7" s="123"/>
      <c r="S7" s="123"/>
      <c r="T7" s="55"/>
      <c r="U7" s="123"/>
      <c r="V7" s="123"/>
      <c r="W7" s="55"/>
      <c r="X7" s="123"/>
      <c r="Y7" s="123"/>
      <c r="Z7" s="55"/>
    </row>
    <row r="8" spans="1:26" s="124" customFormat="1" ht="12.75">
      <c r="A8" s="126" t="s">
        <v>53</v>
      </c>
      <c r="B8" s="51">
        <f aca="true" t="shared" si="5" ref="B8:C23">E8+H8</f>
        <v>4815</v>
      </c>
      <c r="C8" s="51">
        <f t="shared" si="5"/>
        <v>5536</v>
      </c>
      <c r="D8" s="45">
        <f t="shared" si="0"/>
        <v>86.97615606936417</v>
      </c>
      <c r="E8" s="51">
        <v>2089</v>
      </c>
      <c r="F8" s="51">
        <v>2807</v>
      </c>
      <c r="G8" s="45">
        <f t="shared" si="1"/>
        <v>74.42109013181333</v>
      </c>
      <c r="H8" s="51">
        <v>2726</v>
      </c>
      <c r="I8" s="51">
        <v>2729</v>
      </c>
      <c r="J8" s="45">
        <f t="shared" si="2"/>
        <v>99.89006962257237</v>
      </c>
      <c r="K8" s="51">
        <v>21371</v>
      </c>
      <c r="L8" s="51">
        <v>25396</v>
      </c>
      <c r="M8" s="45">
        <f t="shared" si="3"/>
        <v>84.15104740904079</v>
      </c>
      <c r="N8" s="51">
        <v>26186</v>
      </c>
      <c r="O8" s="51">
        <v>30932</v>
      </c>
      <c r="P8" s="45">
        <f t="shared" si="4"/>
        <v>84.65666623561361</v>
      </c>
      <c r="Q8" s="55"/>
      <c r="R8" s="123"/>
      <c r="S8" s="123"/>
      <c r="T8" s="55"/>
      <c r="U8" s="123"/>
      <c r="V8" s="123"/>
      <c r="W8" s="55"/>
      <c r="X8" s="123"/>
      <c r="Y8" s="123"/>
      <c r="Z8" s="55"/>
    </row>
    <row r="9" spans="1:26" s="124" customFormat="1" ht="12.75">
      <c r="A9" s="126" t="s">
        <v>54</v>
      </c>
      <c r="B9" s="51">
        <f t="shared" si="5"/>
        <v>11442</v>
      </c>
      <c r="C9" s="51">
        <f t="shared" si="5"/>
        <v>12906</v>
      </c>
      <c r="D9" s="45">
        <f t="shared" si="0"/>
        <v>88.65643886564388</v>
      </c>
      <c r="E9" s="51">
        <v>3801</v>
      </c>
      <c r="F9" s="51">
        <v>6049</v>
      </c>
      <c r="G9" s="45">
        <f t="shared" si="1"/>
        <v>62.83683253430319</v>
      </c>
      <c r="H9" s="51">
        <v>7641</v>
      </c>
      <c r="I9" s="51">
        <v>6857</v>
      </c>
      <c r="J9" s="45">
        <f t="shared" si="2"/>
        <v>111.43357153274027</v>
      </c>
      <c r="K9" s="51">
        <v>31565</v>
      </c>
      <c r="L9" s="51">
        <v>33043</v>
      </c>
      <c r="M9" s="45">
        <f t="shared" si="3"/>
        <v>95.52704052295495</v>
      </c>
      <c r="N9" s="51">
        <v>43007</v>
      </c>
      <c r="O9" s="51">
        <v>45949</v>
      </c>
      <c r="P9" s="45">
        <f t="shared" si="4"/>
        <v>93.59724912402882</v>
      </c>
      <c r="Q9" s="55"/>
      <c r="R9" s="123"/>
      <c r="S9" s="123"/>
      <c r="T9" s="55"/>
      <c r="U9" s="123"/>
      <c r="V9" s="123"/>
      <c r="W9" s="55"/>
      <c r="X9" s="123"/>
      <c r="Y9" s="123"/>
      <c r="Z9" s="55"/>
    </row>
    <row r="10" spans="1:26" s="124" customFormat="1" ht="12.75">
      <c r="A10" s="126" t="s">
        <v>55</v>
      </c>
      <c r="B10" s="51">
        <f t="shared" si="5"/>
        <v>6015</v>
      </c>
      <c r="C10" s="51">
        <f t="shared" si="5"/>
        <v>6182</v>
      </c>
      <c r="D10" s="45">
        <f t="shared" si="0"/>
        <v>97.29860886444517</v>
      </c>
      <c r="E10" s="51">
        <v>518</v>
      </c>
      <c r="F10" s="51">
        <v>1033</v>
      </c>
      <c r="G10" s="45">
        <f t="shared" si="1"/>
        <v>50.14520813165537</v>
      </c>
      <c r="H10" s="51">
        <v>5497</v>
      </c>
      <c r="I10" s="51">
        <v>5149</v>
      </c>
      <c r="J10" s="45">
        <f t="shared" si="2"/>
        <v>106.75859390172849</v>
      </c>
      <c r="K10" s="51">
        <v>23298</v>
      </c>
      <c r="L10" s="51">
        <v>20887</v>
      </c>
      <c r="M10" s="45">
        <f t="shared" si="3"/>
        <v>111.54306506439413</v>
      </c>
      <c r="N10" s="51">
        <v>29313</v>
      </c>
      <c r="O10" s="51">
        <v>27069</v>
      </c>
      <c r="P10" s="45">
        <f t="shared" si="4"/>
        <v>108.28992574531753</v>
      </c>
      <c r="Q10" s="55"/>
      <c r="R10" s="123"/>
      <c r="S10" s="123"/>
      <c r="T10" s="55"/>
      <c r="U10" s="123"/>
      <c r="V10" s="123"/>
      <c r="W10" s="55"/>
      <c r="X10" s="123"/>
      <c r="Y10" s="123"/>
      <c r="Z10" s="55"/>
    </row>
    <row r="11" spans="1:26" s="124" customFormat="1" ht="12.75">
      <c r="A11" s="126" t="s">
        <v>56</v>
      </c>
      <c r="B11" s="51">
        <f t="shared" si="5"/>
        <v>1284</v>
      </c>
      <c r="C11" s="51">
        <f>I11</f>
        <v>1592</v>
      </c>
      <c r="D11" s="45">
        <f t="shared" si="0"/>
        <v>80.65326633165829</v>
      </c>
      <c r="E11" s="51">
        <v>1</v>
      </c>
      <c r="F11" s="51" t="s">
        <v>184</v>
      </c>
      <c r="G11" s="45" t="s">
        <v>184</v>
      </c>
      <c r="H11" s="51">
        <v>1283</v>
      </c>
      <c r="I11" s="51">
        <v>1592</v>
      </c>
      <c r="J11" s="45">
        <f t="shared" si="2"/>
        <v>80.59045226130654</v>
      </c>
      <c r="K11" s="51">
        <v>3189</v>
      </c>
      <c r="L11" s="51">
        <v>4580</v>
      </c>
      <c r="M11" s="45">
        <f t="shared" si="3"/>
        <v>69.62882096069869</v>
      </c>
      <c r="N11" s="51">
        <v>4473</v>
      </c>
      <c r="O11" s="51">
        <v>6173</v>
      </c>
      <c r="P11" s="45">
        <f t="shared" si="4"/>
        <v>72.46071602138345</v>
      </c>
      <c r="Q11" s="55"/>
      <c r="R11" s="123"/>
      <c r="S11" s="123"/>
      <c r="T11" s="55"/>
      <c r="U11" s="123"/>
      <c r="V11" s="123"/>
      <c r="W11" s="55"/>
      <c r="X11" s="123"/>
      <c r="Y11" s="123"/>
      <c r="Z11" s="55"/>
    </row>
    <row r="12" spans="1:26" s="127" customFormat="1" ht="12.75">
      <c r="A12" s="126" t="s">
        <v>57</v>
      </c>
      <c r="B12" s="51">
        <f t="shared" si="5"/>
        <v>10705</v>
      </c>
      <c r="C12" s="51">
        <f t="shared" si="5"/>
        <v>10083</v>
      </c>
      <c r="D12" s="45">
        <f t="shared" si="0"/>
        <v>106.16879896856095</v>
      </c>
      <c r="E12" s="51">
        <v>2055</v>
      </c>
      <c r="F12" s="51">
        <v>2021</v>
      </c>
      <c r="G12" s="45">
        <f t="shared" si="1"/>
        <v>101.68233547748639</v>
      </c>
      <c r="H12" s="51">
        <v>8650</v>
      </c>
      <c r="I12" s="51">
        <v>8062</v>
      </c>
      <c r="J12" s="45">
        <f t="shared" si="2"/>
        <v>107.2934755643761</v>
      </c>
      <c r="K12" s="51">
        <v>14804</v>
      </c>
      <c r="L12" s="51">
        <v>14383</v>
      </c>
      <c r="M12" s="45">
        <f t="shared" si="3"/>
        <v>102.92706667593687</v>
      </c>
      <c r="N12" s="51">
        <v>25509</v>
      </c>
      <c r="O12" s="51">
        <v>24467</v>
      </c>
      <c r="P12" s="45">
        <f t="shared" si="4"/>
        <v>104.25879756406589</v>
      </c>
      <c r="Q12" s="55"/>
      <c r="R12" s="123"/>
      <c r="S12" s="123"/>
      <c r="T12" s="55"/>
      <c r="U12" s="123"/>
      <c r="V12" s="123"/>
      <c r="W12" s="55"/>
      <c r="X12" s="123"/>
      <c r="Y12" s="123"/>
      <c r="Z12" s="55"/>
    </row>
    <row r="13" spans="1:26" s="127" customFormat="1" ht="12.75">
      <c r="A13" s="126" t="s">
        <v>58</v>
      </c>
      <c r="B13" s="51">
        <f t="shared" si="5"/>
        <v>6451</v>
      </c>
      <c r="C13" s="51">
        <f t="shared" si="5"/>
        <v>5641</v>
      </c>
      <c r="D13" s="45">
        <f t="shared" si="0"/>
        <v>114.35915617798263</v>
      </c>
      <c r="E13" s="51">
        <v>598</v>
      </c>
      <c r="F13" s="51">
        <v>331</v>
      </c>
      <c r="G13" s="45">
        <f t="shared" si="1"/>
        <v>180.66465256797585</v>
      </c>
      <c r="H13" s="51">
        <v>5853</v>
      </c>
      <c r="I13" s="51">
        <v>5310</v>
      </c>
      <c r="J13" s="45">
        <f t="shared" si="2"/>
        <v>110.22598870056497</v>
      </c>
      <c r="K13" s="51">
        <v>12971</v>
      </c>
      <c r="L13" s="51">
        <v>14648</v>
      </c>
      <c r="M13" s="45">
        <f t="shared" si="3"/>
        <v>88.55133806663027</v>
      </c>
      <c r="N13" s="51">
        <v>19422</v>
      </c>
      <c r="O13" s="51">
        <v>20289</v>
      </c>
      <c r="P13" s="45">
        <f t="shared" si="4"/>
        <v>95.72674848440042</v>
      </c>
      <c r="Q13" s="55"/>
      <c r="R13" s="123"/>
      <c r="S13" s="123"/>
      <c r="T13" s="55"/>
      <c r="U13" s="123"/>
      <c r="V13" s="123"/>
      <c r="W13" s="55"/>
      <c r="X13" s="123"/>
      <c r="Y13" s="123"/>
      <c r="Z13" s="55"/>
    </row>
    <row r="14" spans="1:26" s="127" customFormat="1" ht="12.75">
      <c r="A14" s="126" t="s">
        <v>147</v>
      </c>
      <c r="B14" s="51">
        <f t="shared" si="5"/>
        <v>3880</v>
      </c>
      <c r="C14" s="51">
        <f t="shared" si="5"/>
        <v>3485</v>
      </c>
      <c r="D14" s="45">
        <f t="shared" si="0"/>
        <v>111.33428981348636</v>
      </c>
      <c r="E14" s="51">
        <v>825</v>
      </c>
      <c r="F14" s="51">
        <v>429</v>
      </c>
      <c r="G14" s="45">
        <f t="shared" si="1"/>
        <v>192.30769230769232</v>
      </c>
      <c r="H14" s="51">
        <v>3055</v>
      </c>
      <c r="I14" s="51">
        <v>3056</v>
      </c>
      <c r="J14" s="45">
        <f t="shared" si="2"/>
        <v>99.967277486911</v>
      </c>
      <c r="K14" s="51">
        <v>17819</v>
      </c>
      <c r="L14" s="51">
        <v>20175</v>
      </c>
      <c r="M14" s="45">
        <f t="shared" si="3"/>
        <v>88.32218091697645</v>
      </c>
      <c r="N14" s="51">
        <v>21699</v>
      </c>
      <c r="O14" s="51">
        <v>23660</v>
      </c>
      <c r="P14" s="45">
        <f t="shared" si="4"/>
        <v>91.71174978867288</v>
      </c>
      <c r="Q14" s="55"/>
      <c r="R14" s="123"/>
      <c r="S14" s="123"/>
      <c r="T14" s="55"/>
      <c r="U14" s="123"/>
      <c r="V14" s="123"/>
      <c r="W14" s="55"/>
      <c r="X14" s="123"/>
      <c r="Y14" s="123"/>
      <c r="Z14" s="55"/>
    </row>
    <row r="15" spans="1:26" s="127" customFormat="1" ht="12.75">
      <c r="A15" s="126" t="s">
        <v>59</v>
      </c>
      <c r="B15" s="51">
        <f t="shared" si="5"/>
        <v>7709</v>
      </c>
      <c r="C15" s="51">
        <f t="shared" si="5"/>
        <v>10425</v>
      </c>
      <c r="D15" s="45">
        <f t="shared" si="0"/>
        <v>73.947242206235</v>
      </c>
      <c r="E15" s="51">
        <v>1184</v>
      </c>
      <c r="F15" s="51">
        <v>4039</v>
      </c>
      <c r="G15" s="45">
        <f t="shared" si="1"/>
        <v>29.314186679871256</v>
      </c>
      <c r="H15" s="51">
        <v>6525</v>
      </c>
      <c r="I15" s="51">
        <v>6386</v>
      </c>
      <c r="J15" s="45">
        <f t="shared" si="2"/>
        <v>102.17663639210774</v>
      </c>
      <c r="K15" s="51">
        <v>15308</v>
      </c>
      <c r="L15" s="51">
        <v>15336</v>
      </c>
      <c r="M15" s="45">
        <f t="shared" si="3"/>
        <v>99.81742305685968</v>
      </c>
      <c r="N15" s="51">
        <v>23017</v>
      </c>
      <c r="O15" s="51">
        <v>25761</v>
      </c>
      <c r="P15" s="45">
        <f t="shared" si="4"/>
        <v>89.34823958697255</v>
      </c>
      <c r="Q15" s="55"/>
      <c r="R15" s="123"/>
      <c r="S15" s="123"/>
      <c r="T15" s="55"/>
      <c r="U15" s="123"/>
      <c r="V15" s="123"/>
      <c r="W15" s="55"/>
      <c r="X15" s="123"/>
      <c r="Y15" s="123"/>
      <c r="Z15" s="55"/>
    </row>
    <row r="16" spans="1:26" s="127" customFormat="1" ht="14.25" customHeight="1">
      <c r="A16" s="126" t="s">
        <v>60</v>
      </c>
      <c r="B16" s="51">
        <f t="shared" si="5"/>
        <v>2849</v>
      </c>
      <c r="C16" s="51">
        <f t="shared" si="5"/>
        <v>3545</v>
      </c>
      <c r="D16" s="45">
        <f t="shared" si="0"/>
        <v>80.36671368124118</v>
      </c>
      <c r="E16" s="51">
        <v>2690</v>
      </c>
      <c r="F16" s="51">
        <v>3388</v>
      </c>
      <c r="G16" s="45">
        <f t="shared" si="1"/>
        <v>79.3978748524203</v>
      </c>
      <c r="H16" s="51">
        <v>159</v>
      </c>
      <c r="I16" s="51">
        <v>157</v>
      </c>
      <c r="J16" s="45">
        <f t="shared" si="2"/>
        <v>101.27388535031847</v>
      </c>
      <c r="K16" s="51">
        <v>7284</v>
      </c>
      <c r="L16" s="51">
        <v>7235</v>
      </c>
      <c r="M16" s="45">
        <f t="shared" si="3"/>
        <v>100.67726330338631</v>
      </c>
      <c r="N16" s="51">
        <v>10133</v>
      </c>
      <c r="O16" s="51">
        <v>10780</v>
      </c>
      <c r="P16" s="45">
        <f t="shared" si="4"/>
        <v>93.99814471243043</v>
      </c>
      <c r="Q16" s="55"/>
      <c r="R16" s="123"/>
      <c r="S16" s="123"/>
      <c r="T16" s="55"/>
      <c r="U16" s="123"/>
      <c r="V16" s="123"/>
      <c r="W16" s="55"/>
      <c r="X16" s="123"/>
      <c r="Y16" s="123"/>
      <c r="Z16" s="55"/>
    </row>
    <row r="17" spans="1:26" s="124" customFormat="1" ht="14.25" customHeight="1">
      <c r="A17" s="126" t="s">
        <v>61</v>
      </c>
      <c r="B17" s="51">
        <f t="shared" si="5"/>
        <v>1595</v>
      </c>
      <c r="C17" s="51">
        <f t="shared" si="5"/>
        <v>1273</v>
      </c>
      <c r="D17" s="45">
        <f t="shared" si="0"/>
        <v>125.29457973291439</v>
      </c>
      <c r="E17" s="51">
        <v>563</v>
      </c>
      <c r="F17" s="51">
        <v>318</v>
      </c>
      <c r="G17" s="45">
        <f t="shared" si="1"/>
        <v>177.0440251572327</v>
      </c>
      <c r="H17" s="51">
        <v>1032</v>
      </c>
      <c r="I17" s="51">
        <v>955</v>
      </c>
      <c r="J17" s="45">
        <f t="shared" si="2"/>
        <v>108.0628272251309</v>
      </c>
      <c r="K17" s="51">
        <v>10956</v>
      </c>
      <c r="L17" s="51">
        <v>12475</v>
      </c>
      <c r="M17" s="45">
        <f t="shared" si="3"/>
        <v>87.82364729458918</v>
      </c>
      <c r="N17" s="51">
        <v>12551</v>
      </c>
      <c r="O17" s="51">
        <v>13748</v>
      </c>
      <c r="P17" s="45">
        <f t="shared" si="4"/>
        <v>91.29327902240327</v>
      </c>
      <c r="Q17" s="55"/>
      <c r="R17" s="123"/>
      <c r="S17" s="123"/>
      <c r="T17" s="55"/>
      <c r="U17" s="123"/>
      <c r="V17" s="123"/>
      <c r="W17" s="55"/>
      <c r="X17" s="123"/>
      <c r="Y17" s="123"/>
      <c r="Z17" s="55"/>
    </row>
    <row r="18" spans="1:26" s="127" customFormat="1" ht="14.25" customHeight="1">
      <c r="A18" s="126" t="s">
        <v>62</v>
      </c>
      <c r="B18" s="51">
        <f t="shared" si="5"/>
        <v>804</v>
      </c>
      <c r="C18" s="51">
        <f t="shared" si="5"/>
        <v>815</v>
      </c>
      <c r="D18" s="45">
        <f t="shared" si="0"/>
        <v>98.65030674846625</v>
      </c>
      <c r="E18" s="51">
        <v>2</v>
      </c>
      <c r="F18" s="51">
        <v>8</v>
      </c>
      <c r="G18" s="45">
        <f t="shared" si="1"/>
        <v>25</v>
      </c>
      <c r="H18" s="51">
        <v>802</v>
      </c>
      <c r="I18" s="51">
        <v>807</v>
      </c>
      <c r="J18" s="45">
        <f t="shared" si="2"/>
        <v>99.38042131350682</v>
      </c>
      <c r="K18" s="51">
        <v>1927</v>
      </c>
      <c r="L18" s="51">
        <v>1929</v>
      </c>
      <c r="M18" s="45">
        <f t="shared" si="3"/>
        <v>99.89631933644375</v>
      </c>
      <c r="N18" s="51">
        <v>2731</v>
      </c>
      <c r="O18" s="51">
        <v>2744</v>
      </c>
      <c r="P18" s="45">
        <f t="shared" si="4"/>
        <v>99.52623906705539</v>
      </c>
      <c r="Q18" s="55"/>
      <c r="R18" s="123"/>
      <c r="S18" s="123"/>
      <c r="T18" s="55"/>
      <c r="U18" s="123"/>
      <c r="V18" s="123"/>
      <c r="W18" s="55"/>
      <c r="X18" s="123"/>
      <c r="Y18" s="123"/>
      <c r="Z18" s="55"/>
    </row>
    <row r="19" spans="1:26" s="127" customFormat="1" ht="14.25" customHeight="1">
      <c r="A19" s="126" t="s">
        <v>63</v>
      </c>
      <c r="B19" s="51">
        <f t="shared" si="5"/>
        <v>11565</v>
      </c>
      <c r="C19" s="51">
        <f t="shared" si="5"/>
        <v>11298</v>
      </c>
      <c r="D19" s="45">
        <f t="shared" si="0"/>
        <v>102.36325013276686</v>
      </c>
      <c r="E19" s="51">
        <v>3969</v>
      </c>
      <c r="F19" s="51">
        <v>2819</v>
      </c>
      <c r="G19" s="45">
        <f t="shared" si="1"/>
        <v>140.79460801702731</v>
      </c>
      <c r="H19" s="51">
        <v>7596</v>
      </c>
      <c r="I19" s="51">
        <v>8479</v>
      </c>
      <c r="J19" s="45">
        <f t="shared" si="2"/>
        <v>89.58603608916145</v>
      </c>
      <c r="K19" s="51">
        <v>15199</v>
      </c>
      <c r="L19" s="51">
        <v>19894</v>
      </c>
      <c r="M19" s="45">
        <f t="shared" si="3"/>
        <v>76.39991957374083</v>
      </c>
      <c r="N19" s="51">
        <v>26764</v>
      </c>
      <c r="O19" s="51">
        <v>31193</v>
      </c>
      <c r="P19" s="45">
        <f t="shared" si="4"/>
        <v>85.8013015740711</v>
      </c>
      <c r="Q19" s="55"/>
      <c r="R19" s="123"/>
      <c r="S19" s="123"/>
      <c r="T19" s="55"/>
      <c r="U19" s="123"/>
      <c r="V19" s="123"/>
      <c r="W19" s="55"/>
      <c r="X19" s="123"/>
      <c r="Y19" s="123"/>
      <c r="Z19" s="55"/>
    </row>
    <row r="20" spans="1:26" s="127" customFormat="1" ht="14.25" customHeight="1">
      <c r="A20" s="126" t="s">
        <v>64</v>
      </c>
      <c r="B20" s="51">
        <f t="shared" si="5"/>
        <v>3818</v>
      </c>
      <c r="C20" s="51">
        <f t="shared" si="5"/>
        <v>4029</v>
      </c>
      <c r="D20" s="45">
        <f t="shared" si="0"/>
        <v>94.76296847853065</v>
      </c>
      <c r="E20" s="51">
        <v>379</v>
      </c>
      <c r="F20" s="51">
        <v>249</v>
      </c>
      <c r="G20" s="45">
        <f t="shared" si="1"/>
        <v>152.20883534136547</v>
      </c>
      <c r="H20" s="51">
        <v>3439</v>
      </c>
      <c r="I20" s="51">
        <v>3780</v>
      </c>
      <c r="J20" s="45">
        <f t="shared" si="2"/>
        <v>90.97883597883597</v>
      </c>
      <c r="K20" s="51">
        <v>14372</v>
      </c>
      <c r="L20" s="51">
        <v>16554</v>
      </c>
      <c r="M20" s="45">
        <f t="shared" si="3"/>
        <v>86.81889573516975</v>
      </c>
      <c r="N20" s="51">
        <v>18190</v>
      </c>
      <c r="O20" s="51">
        <v>20583</v>
      </c>
      <c r="P20" s="45">
        <f t="shared" si="4"/>
        <v>88.37390079191566</v>
      </c>
      <c r="Q20" s="55"/>
      <c r="R20" s="123"/>
      <c r="S20" s="123"/>
      <c r="T20" s="55"/>
      <c r="U20" s="123"/>
      <c r="V20" s="123"/>
      <c r="W20" s="55"/>
      <c r="X20" s="123"/>
      <c r="Y20" s="123"/>
      <c r="Z20" s="55"/>
    </row>
    <row r="21" spans="1:26" s="127" customFormat="1" ht="14.25" customHeight="1">
      <c r="A21" s="126" t="s">
        <v>65</v>
      </c>
      <c r="B21" s="51">
        <f t="shared" si="5"/>
        <v>22238</v>
      </c>
      <c r="C21" s="51">
        <f t="shared" si="5"/>
        <v>5419</v>
      </c>
      <c r="D21" s="45" t="s">
        <v>240</v>
      </c>
      <c r="E21" s="51">
        <v>19786</v>
      </c>
      <c r="F21" s="51">
        <v>3469</v>
      </c>
      <c r="G21" s="45" t="s">
        <v>241</v>
      </c>
      <c r="H21" s="51">
        <v>2452</v>
      </c>
      <c r="I21" s="51">
        <v>1950</v>
      </c>
      <c r="J21" s="45">
        <f t="shared" si="2"/>
        <v>125.74358974358975</v>
      </c>
      <c r="K21" s="51">
        <v>56117</v>
      </c>
      <c r="L21" s="51">
        <v>74838</v>
      </c>
      <c r="M21" s="45">
        <f t="shared" si="3"/>
        <v>74.98463347497261</v>
      </c>
      <c r="N21" s="51">
        <v>78355</v>
      </c>
      <c r="O21" s="51">
        <v>80257</v>
      </c>
      <c r="P21" s="45">
        <f t="shared" si="4"/>
        <v>97.63011326114857</v>
      </c>
      <c r="Q21" s="55"/>
      <c r="R21" s="123"/>
      <c r="S21" s="123"/>
      <c r="T21" s="55"/>
      <c r="U21" s="123"/>
      <c r="V21" s="123"/>
      <c r="W21" s="55"/>
      <c r="X21" s="123"/>
      <c r="Y21" s="123"/>
      <c r="Z21" s="55"/>
    </row>
    <row r="22" spans="1:26" s="127" customFormat="1" ht="14.25" customHeight="1">
      <c r="A22" s="126" t="s">
        <v>148</v>
      </c>
      <c r="B22" s="51">
        <f t="shared" si="5"/>
        <v>4654</v>
      </c>
      <c r="C22" s="51">
        <f t="shared" si="5"/>
        <v>4903</v>
      </c>
      <c r="D22" s="45">
        <f t="shared" si="0"/>
        <v>94.92147664695084</v>
      </c>
      <c r="E22" s="51">
        <v>19</v>
      </c>
      <c r="F22" s="51">
        <v>13</v>
      </c>
      <c r="G22" s="45">
        <f t="shared" si="1"/>
        <v>146.15384615384613</v>
      </c>
      <c r="H22" s="51">
        <v>4635</v>
      </c>
      <c r="I22" s="51">
        <v>4890</v>
      </c>
      <c r="J22" s="45">
        <f t="shared" si="2"/>
        <v>94.78527607361963</v>
      </c>
      <c r="K22" s="51">
        <v>10455</v>
      </c>
      <c r="L22" s="51">
        <v>20936</v>
      </c>
      <c r="M22" s="45">
        <f t="shared" si="3"/>
        <v>49.93790599923577</v>
      </c>
      <c r="N22" s="51">
        <v>15109</v>
      </c>
      <c r="O22" s="51">
        <v>25839</v>
      </c>
      <c r="P22" s="45">
        <f t="shared" si="4"/>
        <v>58.47362514029181</v>
      </c>
      <c r="Q22" s="55"/>
      <c r="R22" s="123"/>
      <c r="S22" s="123"/>
      <c r="T22" s="55"/>
      <c r="U22" s="123"/>
      <c r="V22" s="123"/>
      <c r="W22" s="55"/>
      <c r="X22" s="123"/>
      <c r="Y22" s="123"/>
      <c r="Z22" s="55"/>
    </row>
    <row r="23" spans="1:26" s="127" customFormat="1" ht="14.25" customHeight="1">
      <c r="A23" s="126" t="s">
        <v>67</v>
      </c>
      <c r="B23" s="51">
        <f t="shared" si="5"/>
        <v>5086</v>
      </c>
      <c r="C23" s="51">
        <f t="shared" si="5"/>
        <v>6180</v>
      </c>
      <c r="D23" s="45">
        <f t="shared" si="0"/>
        <v>82.29773462783172</v>
      </c>
      <c r="E23" s="51">
        <v>454</v>
      </c>
      <c r="F23" s="51">
        <v>308</v>
      </c>
      <c r="G23" s="45">
        <f t="shared" si="1"/>
        <v>147.4025974025974</v>
      </c>
      <c r="H23" s="51">
        <v>4632</v>
      </c>
      <c r="I23" s="51">
        <v>5872</v>
      </c>
      <c r="J23" s="45">
        <f t="shared" si="2"/>
        <v>78.88283378746594</v>
      </c>
      <c r="K23" s="51">
        <v>10533</v>
      </c>
      <c r="L23" s="51">
        <v>16030</v>
      </c>
      <c r="M23" s="45">
        <f t="shared" si="3"/>
        <v>65.70804741110418</v>
      </c>
      <c r="N23" s="51">
        <v>15619</v>
      </c>
      <c r="O23" s="51">
        <v>22211</v>
      </c>
      <c r="P23" s="45">
        <f t="shared" si="4"/>
        <v>70.3210121111161</v>
      </c>
      <c r="Q23" s="55"/>
      <c r="R23" s="123"/>
      <c r="S23" s="123"/>
      <c r="T23" s="55"/>
      <c r="U23" s="123"/>
      <c r="V23" s="123"/>
      <c r="W23" s="55"/>
      <c r="X23" s="123"/>
      <c r="Y23" s="123"/>
      <c r="Z23" s="55"/>
    </row>
    <row r="24" spans="1:26" s="127" customFormat="1" ht="12" customHeight="1">
      <c r="A24" s="126" t="s">
        <v>149</v>
      </c>
      <c r="B24" s="51" t="s">
        <v>184</v>
      </c>
      <c r="C24" s="51" t="s">
        <v>184</v>
      </c>
      <c r="D24" s="45" t="s">
        <v>184</v>
      </c>
      <c r="E24" s="51" t="s">
        <v>184</v>
      </c>
      <c r="F24" s="51" t="s">
        <v>184</v>
      </c>
      <c r="G24" s="45" t="s">
        <v>184</v>
      </c>
      <c r="H24" s="51" t="s">
        <v>184</v>
      </c>
      <c r="I24" s="51" t="s">
        <v>184</v>
      </c>
      <c r="J24" s="45" t="s">
        <v>184</v>
      </c>
      <c r="K24" s="51">
        <v>26</v>
      </c>
      <c r="L24" s="51">
        <v>31</v>
      </c>
      <c r="M24" s="45">
        <v>83.9</v>
      </c>
      <c r="N24" s="51">
        <v>26</v>
      </c>
      <c r="O24" s="51">
        <v>31</v>
      </c>
      <c r="P24" s="45">
        <f>N24/O24*100</f>
        <v>83.87096774193549</v>
      </c>
      <c r="Q24" s="55"/>
      <c r="R24" s="123"/>
      <c r="S24" s="123"/>
      <c r="T24" s="55"/>
      <c r="U24" s="123"/>
      <c r="V24" s="123"/>
      <c r="W24" s="55"/>
      <c r="X24" s="123"/>
      <c r="Y24" s="123"/>
      <c r="Z24" s="55"/>
    </row>
    <row r="25" spans="1:26" s="127" customFormat="1" ht="12.75">
      <c r="A25" s="126" t="s">
        <v>68</v>
      </c>
      <c r="B25" s="51" t="s">
        <v>184</v>
      </c>
      <c r="C25" s="51" t="s">
        <v>184</v>
      </c>
      <c r="D25" s="45" t="s">
        <v>184</v>
      </c>
      <c r="E25" s="51" t="s">
        <v>184</v>
      </c>
      <c r="F25" s="51" t="s">
        <v>184</v>
      </c>
      <c r="G25" s="45" t="s">
        <v>184</v>
      </c>
      <c r="H25" s="51" t="s">
        <v>184</v>
      </c>
      <c r="I25" s="51" t="s">
        <v>184</v>
      </c>
      <c r="J25" s="45" t="s">
        <v>184</v>
      </c>
      <c r="K25" s="51">
        <v>3</v>
      </c>
      <c r="L25" s="51">
        <v>21</v>
      </c>
      <c r="M25" s="45">
        <v>14.3</v>
      </c>
      <c r="N25" s="51">
        <v>3</v>
      </c>
      <c r="O25" s="51">
        <v>21</v>
      </c>
      <c r="P25" s="45">
        <f t="shared" si="4"/>
        <v>14.285714285714285</v>
      </c>
      <c r="Q25" s="55"/>
      <c r="R25" s="123"/>
      <c r="S25" s="123"/>
      <c r="T25" s="55"/>
      <c r="U25" s="56"/>
      <c r="V25" s="56"/>
      <c r="W25" s="56"/>
      <c r="X25" s="123"/>
      <c r="Y25" s="123"/>
      <c r="Z25" s="55"/>
    </row>
    <row r="26" spans="1:26" s="127" customFormat="1" ht="12.75">
      <c r="A26" s="128" t="s">
        <v>69</v>
      </c>
      <c r="B26" s="52">
        <f>H26</f>
        <v>467</v>
      </c>
      <c r="C26" s="52">
        <f>I26</f>
        <v>452</v>
      </c>
      <c r="D26" s="47">
        <f>B26/C26*100</f>
        <v>103.31858407079646</v>
      </c>
      <c r="E26" s="52" t="s">
        <v>184</v>
      </c>
      <c r="F26" s="52" t="s">
        <v>184</v>
      </c>
      <c r="G26" s="47" t="s">
        <v>184</v>
      </c>
      <c r="H26" s="52">
        <v>467</v>
      </c>
      <c r="I26" s="52">
        <v>452</v>
      </c>
      <c r="J26" s="47">
        <f>H26/I26*100</f>
        <v>103.31858407079646</v>
      </c>
      <c r="K26" s="52">
        <v>3145</v>
      </c>
      <c r="L26" s="52">
        <v>3126</v>
      </c>
      <c r="M26" s="47">
        <v>100.6</v>
      </c>
      <c r="N26" s="52">
        <v>3612</v>
      </c>
      <c r="O26" s="52">
        <v>3578</v>
      </c>
      <c r="P26" s="47">
        <f t="shared" si="4"/>
        <v>100.95025153717161</v>
      </c>
      <c r="Q26" s="55"/>
      <c r="R26" s="123"/>
      <c r="S26" s="123"/>
      <c r="T26" s="55"/>
      <c r="U26" s="123"/>
      <c r="V26" s="123"/>
      <c r="W26" s="55"/>
      <c r="X26" s="123"/>
      <c r="Y26" s="123"/>
      <c r="Z26" s="55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Z12" sqref="Z12"/>
    </sheetView>
  </sheetViews>
  <sheetFormatPr defaultColWidth="9.00390625" defaultRowHeight="12.75"/>
  <cols>
    <col min="1" max="1" width="21.75390625" style="159" customWidth="1"/>
    <col min="2" max="2" width="9.75390625" style="159" customWidth="1"/>
    <col min="3" max="3" width="9.625" style="159" customWidth="1"/>
    <col min="4" max="6" width="8.875" style="159" customWidth="1"/>
    <col min="7" max="7" width="10.125" style="159" customWidth="1"/>
    <col min="8" max="8" width="9.875" style="159" customWidth="1"/>
    <col min="9" max="9" width="9.75390625" style="159" customWidth="1"/>
    <col min="10" max="10" width="10.625" style="159" customWidth="1"/>
    <col min="11" max="12" width="9.75390625" style="159" customWidth="1"/>
    <col min="13" max="13" width="8.75390625" style="159" customWidth="1"/>
    <col min="14" max="16384" width="9.125" style="159" customWidth="1"/>
  </cols>
  <sheetData>
    <row r="1" spans="1:13" ht="29.25" customHeight="1">
      <c r="A1" s="322" t="s">
        <v>91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6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P2" s="161" t="s">
        <v>88</v>
      </c>
    </row>
    <row r="3" spans="1:16" ht="16.5" customHeight="1">
      <c r="A3" s="295"/>
      <c r="B3" s="290" t="s">
        <v>181</v>
      </c>
      <c r="C3" s="290"/>
      <c r="D3" s="290"/>
      <c r="E3" s="291" t="s">
        <v>26</v>
      </c>
      <c r="F3" s="296"/>
      <c r="G3" s="296"/>
      <c r="H3" s="296"/>
      <c r="I3" s="296"/>
      <c r="J3" s="296"/>
      <c r="K3" s="297" t="s">
        <v>262</v>
      </c>
      <c r="L3" s="298"/>
      <c r="M3" s="299"/>
      <c r="N3" s="290" t="s">
        <v>263</v>
      </c>
      <c r="O3" s="290"/>
      <c r="P3" s="291"/>
    </row>
    <row r="4" spans="1:16" ht="24" customHeight="1">
      <c r="A4" s="295"/>
      <c r="B4" s="290"/>
      <c r="C4" s="290"/>
      <c r="D4" s="290"/>
      <c r="E4" s="290" t="s">
        <v>27</v>
      </c>
      <c r="F4" s="290"/>
      <c r="G4" s="290"/>
      <c r="H4" s="290" t="s">
        <v>28</v>
      </c>
      <c r="I4" s="290"/>
      <c r="J4" s="290"/>
      <c r="K4" s="300"/>
      <c r="L4" s="301"/>
      <c r="M4" s="302"/>
      <c r="N4" s="290"/>
      <c r="O4" s="290"/>
      <c r="P4" s="291"/>
    </row>
    <row r="5" spans="1:16" ht="30" customHeight="1">
      <c r="A5" s="295"/>
      <c r="B5" s="81">
        <v>2024</v>
      </c>
      <c r="C5" s="81">
        <v>2023</v>
      </c>
      <c r="D5" s="81" t="s">
        <v>182</v>
      </c>
      <c r="E5" s="81">
        <v>2024</v>
      </c>
      <c r="F5" s="81">
        <v>2023</v>
      </c>
      <c r="G5" s="81" t="s">
        <v>182</v>
      </c>
      <c r="H5" s="81">
        <v>2024</v>
      </c>
      <c r="I5" s="81">
        <v>2023</v>
      </c>
      <c r="J5" s="81" t="s">
        <v>182</v>
      </c>
      <c r="K5" s="81">
        <v>2024</v>
      </c>
      <c r="L5" s="81">
        <v>2023</v>
      </c>
      <c r="M5" s="81" t="s">
        <v>182</v>
      </c>
      <c r="N5" s="81">
        <v>2024</v>
      </c>
      <c r="O5" s="81">
        <v>2023</v>
      </c>
      <c r="P5" s="81" t="s">
        <v>182</v>
      </c>
    </row>
    <row r="6" spans="1:26" s="124" customFormat="1" ht="12.75">
      <c r="A6" s="122" t="s">
        <v>52</v>
      </c>
      <c r="B6" s="53">
        <f>E6+H6</f>
        <v>162111</v>
      </c>
      <c r="C6" s="53">
        <f>SUM(C7:C26)</f>
        <v>159816</v>
      </c>
      <c r="D6" s="54">
        <f>B6/C6*100</f>
        <v>101.43602643039496</v>
      </c>
      <c r="E6" s="53">
        <v>13814</v>
      </c>
      <c r="F6" s="53">
        <v>11838</v>
      </c>
      <c r="G6" s="55">
        <f>E6/F6*100</f>
        <v>116.69200878526777</v>
      </c>
      <c r="H6" s="53">
        <v>148297</v>
      </c>
      <c r="I6" s="53">
        <v>147979</v>
      </c>
      <c r="J6" s="55">
        <f>H6/I6*100</f>
        <v>100.2148953567736</v>
      </c>
      <c r="K6" s="53">
        <v>582223</v>
      </c>
      <c r="L6" s="53">
        <v>714137</v>
      </c>
      <c r="M6" s="55">
        <f>K6/L6%</f>
        <v>81.5281941700262</v>
      </c>
      <c r="N6" s="53">
        <v>744334</v>
      </c>
      <c r="O6" s="53">
        <v>873955</v>
      </c>
      <c r="P6" s="55">
        <f>N6/O6%</f>
        <v>85.1684583302344</v>
      </c>
      <c r="Q6" s="55"/>
      <c r="R6" s="123"/>
      <c r="S6" s="123"/>
      <c r="T6" s="55"/>
      <c r="U6" s="123"/>
      <c r="V6" s="123"/>
      <c r="W6" s="55"/>
      <c r="X6" s="123"/>
      <c r="Y6" s="123"/>
      <c r="Z6" s="55"/>
    </row>
    <row r="7" spans="1:26" s="124" customFormat="1" ht="12.75">
      <c r="A7" s="125" t="s">
        <v>146</v>
      </c>
      <c r="B7" s="53">
        <f aca="true" t="shared" si="0" ref="B7:C22">E7+H7</f>
        <v>22704</v>
      </c>
      <c r="C7" s="53">
        <f>F7+I7</f>
        <v>24812</v>
      </c>
      <c r="D7" s="54">
        <f aca="true" t="shared" si="1" ref="D7:D26">B7/C7*100</f>
        <v>91.50411091407383</v>
      </c>
      <c r="E7" s="53">
        <v>225</v>
      </c>
      <c r="F7" s="53">
        <v>92</v>
      </c>
      <c r="G7" s="55" t="s">
        <v>233</v>
      </c>
      <c r="H7" s="53">
        <v>22479</v>
      </c>
      <c r="I7" s="53">
        <v>24720</v>
      </c>
      <c r="J7" s="55">
        <f aca="true" t="shared" si="2" ref="J7:J23">H7/I7*100</f>
        <v>90.93446601941747</v>
      </c>
      <c r="K7" s="53">
        <v>20858</v>
      </c>
      <c r="L7" s="53">
        <v>23475</v>
      </c>
      <c r="M7" s="55">
        <f aca="true" t="shared" si="3" ref="M7:M24">K7/L7%</f>
        <v>88.85197018104367</v>
      </c>
      <c r="N7" s="53">
        <v>43562</v>
      </c>
      <c r="O7" s="53">
        <v>48287</v>
      </c>
      <c r="P7" s="55">
        <f aca="true" t="shared" si="4" ref="P7:P24">N7/O7%</f>
        <v>90.21475759521196</v>
      </c>
      <c r="Q7" s="55"/>
      <c r="R7" s="123"/>
      <c r="S7" s="123"/>
      <c r="T7" s="55"/>
      <c r="U7" s="123"/>
      <c r="V7" s="123"/>
      <c r="W7" s="55"/>
      <c r="X7" s="123"/>
      <c r="Y7" s="123"/>
      <c r="Z7" s="55"/>
    </row>
    <row r="8" spans="1:26" s="124" customFormat="1" ht="12.75">
      <c r="A8" s="126" t="s">
        <v>53</v>
      </c>
      <c r="B8" s="53">
        <f t="shared" si="0"/>
        <v>2116</v>
      </c>
      <c r="C8" s="53">
        <f t="shared" si="0"/>
        <v>2032</v>
      </c>
      <c r="D8" s="54">
        <f t="shared" si="1"/>
        <v>104.13385826771653</v>
      </c>
      <c r="E8" s="53">
        <v>393</v>
      </c>
      <c r="F8" s="53">
        <v>251</v>
      </c>
      <c r="G8" s="55">
        <f aca="true" t="shared" si="5" ref="G8:G21">E8/F8*100</f>
        <v>156.57370517928285</v>
      </c>
      <c r="H8" s="53">
        <v>1723</v>
      </c>
      <c r="I8" s="53">
        <v>1781</v>
      </c>
      <c r="J8" s="55">
        <f t="shared" si="2"/>
        <v>96.74340258281863</v>
      </c>
      <c r="K8" s="53">
        <v>22493</v>
      </c>
      <c r="L8" s="53">
        <v>22285</v>
      </c>
      <c r="M8" s="55">
        <f t="shared" si="3"/>
        <v>100.93336324882208</v>
      </c>
      <c r="N8" s="53">
        <v>24609</v>
      </c>
      <c r="O8" s="53">
        <v>24318</v>
      </c>
      <c r="P8" s="55">
        <f t="shared" si="4"/>
        <v>101.19664446089317</v>
      </c>
      <c r="Q8" s="55"/>
      <c r="R8" s="123"/>
      <c r="S8" s="123"/>
      <c r="T8" s="55"/>
      <c r="U8" s="123"/>
      <c r="V8" s="123"/>
      <c r="W8" s="55"/>
      <c r="X8" s="123"/>
      <c r="Y8" s="123"/>
      <c r="Z8" s="55"/>
    </row>
    <row r="9" spans="1:26" s="124" customFormat="1" ht="12.75">
      <c r="A9" s="126" t="s">
        <v>54</v>
      </c>
      <c r="B9" s="53">
        <f t="shared" si="0"/>
        <v>14763</v>
      </c>
      <c r="C9" s="53">
        <f t="shared" si="0"/>
        <v>15308</v>
      </c>
      <c r="D9" s="54">
        <f t="shared" si="1"/>
        <v>96.43977005487326</v>
      </c>
      <c r="E9" s="53">
        <v>1608</v>
      </c>
      <c r="F9" s="53">
        <v>2153</v>
      </c>
      <c r="G9" s="55">
        <f t="shared" si="5"/>
        <v>74.68648397584765</v>
      </c>
      <c r="H9" s="53">
        <v>13155</v>
      </c>
      <c r="I9" s="53">
        <v>13155</v>
      </c>
      <c r="J9" s="55">
        <f t="shared" si="2"/>
        <v>100</v>
      </c>
      <c r="K9" s="53">
        <v>32150</v>
      </c>
      <c r="L9" s="53">
        <v>31540</v>
      </c>
      <c r="M9" s="55">
        <f t="shared" si="3"/>
        <v>101.93405199746354</v>
      </c>
      <c r="N9" s="53">
        <v>46913</v>
      </c>
      <c r="O9" s="53">
        <v>46848</v>
      </c>
      <c r="P9" s="55">
        <f t="shared" si="4"/>
        <v>100.13874658469945</v>
      </c>
      <c r="Q9" s="55"/>
      <c r="R9" s="123"/>
      <c r="S9" s="123"/>
      <c r="T9" s="55"/>
      <c r="U9" s="123"/>
      <c r="V9" s="123"/>
      <c r="W9" s="55"/>
      <c r="X9" s="123"/>
      <c r="Y9" s="123"/>
      <c r="Z9" s="55"/>
    </row>
    <row r="10" spans="1:26" s="124" customFormat="1" ht="12.75">
      <c r="A10" s="126" t="s">
        <v>55</v>
      </c>
      <c r="B10" s="53">
        <f t="shared" si="0"/>
        <v>14633</v>
      </c>
      <c r="C10" s="53">
        <f t="shared" si="0"/>
        <v>15050</v>
      </c>
      <c r="D10" s="54">
        <f t="shared" si="1"/>
        <v>97.22923588039866</v>
      </c>
      <c r="E10" s="53">
        <v>89</v>
      </c>
      <c r="F10" s="53">
        <v>143</v>
      </c>
      <c r="G10" s="55">
        <f t="shared" si="5"/>
        <v>62.23776223776224</v>
      </c>
      <c r="H10" s="53">
        <v>14544</v>
      </c>
      <c r="I10" s="53">
        <v>14907</v>
      </c>
      <c r="J10" s="55">
        <f t="shared" si="2"/>
        <v>97.56490239484806</v>
      </c>
      <c r="K10" s="53">
        <v>39714</v>
      </c>
      <c r="L10" s="53">
        <v>44711</v>
      </c>
      <c r="M10" s="55">
        <f t="shared" si="3"/>
        <v>88.82377938314956</v>
      </c>
      <c r="N10" s="53">
        <v>54347</v>
      </c>
      <c r="O10" s="53">
        <v>59761</v>
      </c>
      <c r="P10" s="55">
        <f t="shared" si="4"/>
        <v>90.94057997690801</v>
      </c>
      <c r="Q10" s="55"/>
      <c r="R10" s="123"/>
      <c r="S10" s="123"/>
      <c r="T10" s="55"/>
      <c r="U10" s="123"/>
      <c r="V10" s="123"/>
      <c r="W10" s="55"/>
      <c r="X10" s="123"/>
      <c r="Y10" s="123"/>
      <c r="Z10" s="55"/>
    </row>
    <row r="11" spans="1:26" s="124" customFormat="1" ht="12.75">
      <c r="A11" s="126" t="s">
        <v>56</v>
      </c>
      <c r="B11" s="53">
        <f t="shared" si="0"/>
        <v>2819</v>
      </c>
      <c r="C11" s="53">
        <f t="shared" si="0"/>
        <v>3012</v>
      </c>
      <c r="D11" s="54">
        <f t="shared" si="1"/>
        <v>93.59229747675963</v>
      </c>
      <c r="E11" s="53">
        <v>7</v>
      </c>
      <c r="F11" s="53">
        <v>8</v>
      </c>
      <c r="G11" s="55">
        <f t="shared" si="5"/>
        <v>87.5</v>
      </c>
      <c r="H11" s="53">
        <v>2812</v>
      </c>
      <c r="I11" s="53">
        <v>3004</v>
      </c>
      <c r="J11" s="55">
        <f t="shared" si="2"/>
        <v>93.60852197070572</v>
      </c>
      <c r="K11" s="53">
        <v>4290</v>
      </c>
      <c r="L11" s="53">
        <v>5764</v>
      </c>
      <c r="M11" s="55">
        <f t="shared" si="3"/>
        <v>74.42748091603053</v>
      </c>
      <c r="N11" s="53">
        <v>7109</v>
      </c>
      <c r="O11" s="53">
        <v>8776</v>
      </c>
      <c r="P11" s="55">
        <f t="shared" si="4"/>
        <v>81.00501367365541</v>
      </c>
      <c r="Q11" s="55"/>
      <c r="R11" s="123"/>
      <c r="S11" s="123"/>
      <c r="T11" s="55"/>
      <c r="U11" s="123"/>
      <c r="V11" s="123"/>
      <c r="W11" s="55"/>
      <c r="X11" s="123"/>
      <c r="Y11" s="123"/>
      <c r="Z11" s="55"/>
    </row>
    <row r="12" spans="1:26" s="127" customFormat="1" ht="12.75">
      <c r="A12" s="126" t="s">
        <v>57</v>
      </c>
      <c r="B12" s="53">
        <f t="shared" si="0"/>
        <v>15200</v>
      </c>
      <c r="C12" s="53">
        <f t="shared" si="0"/>
        <v>15827</v>
      </c>
      <c r="D12" s="54">
        <f t="shared" si="1"/>
        <v>96.03841536614645</v>
      </c>
      <c r="E12" s="53">
        <v>345</v>
      </c>
      <c r="F12" s="53">
        <v>1018</v>
      </c>
      <c r="G12" s="55">
        <f t="shared" si="5"/>
        <v>33.88998035363458</v>
      </c>
      <c r="H12" s="53">
        <v>14855</v>
      </c>
      <c r="I12" s="53">
        <v>14809</v>
      </c>
      <c r="J12" s="55">
        <f t="shared" si="2"/>
        <v>100.31062191910326</v>
      </c>
      <c r="K12" s="53">
        <v>19104</v>
      </c>
      <c r="L12" s="53">
        <v>18113</v>
      </c>
      <c r="M12" s="55">
        <f t="shared" si="3"/>
        <v>105.47120852426434</v>
      </c>
      <c r="N12" s="53">
        <v>34304</v>
      </c>
      <c r="O12" s="53">
        <v>33940</v>
      </c>
      <c r="P12" s="55">
        <f t="shared" si="4"/>
        <v>101.07248084855628</v>
      </c>
      <c r="Q12" s="55"/>
      <c r="R12" s="123"/>
      <c r="S12" s="123"/>
      <c r="T12" s="55"/>
      <c r="U12" s="123"/>
      <c r="V12" s="123"/>
      <c r="W12" s="55"/>
      <c r="X12" s="123"/>
      <c r="Y12" s="123"/>
      <c r="Z12" s="55"/>
    </row>
    <row r="13" spans="1:26" s="127" customFormat="1" ht="22.5">
      <c r="A13" s="126" t="s">
        <v>58</v>
      </c>
      <c r="B13" s="53">
        <f t="shared" si="0"/>
        <v>23624</v>
      </c>
      <c r="C13" s="53">
        <f t="shared" si="0"/>
        <v>22376</v>
      </c>
      <c r="D13" s="54">
        <f t="shared" si="1"/>
        <v>105.57740436181624</v>
      </c>
      <c r="E13" s="53">
        <v>1133</v>
      </c>
      <c r="F13" s="56">
        <v>1</v>
      </c>
      <c r="G13" s="55" t="s">
        <v>242</v>
      </c>
      <c r="H13" s="53">
        <v>22491</v>
      </c>
      <c r="I13" s="53">
        <v>22375</v>
      </c>
      <c r="J13" s="55">
        <f t="shared" si="2"/>
        <v>100.51843575418995</v>
      </c>
      <c r="K13" s="53">
        <v>65783</v>
      </c>
      <c r="L13" s="53">
        <v>64747</v>
      </c>
      <c r="M13" s="55">
        <f t="shared" si="3"/>
        <v>101.60007413470893</v>
      </c>
      <c r="N13" s="53">
        <v>89407</v>
      </c>
      <c r="O13" s="53">
        <v>87124</v>
      </c>
      <c r="P13" s="55">
        <f t="shared" si="4"/>
        <v>102.62040310362242</v>
      </c>
      <c r="Q13" s="55"/>
      <c r="R13" s="123"/>
      <c r="S13" s="123"/>
      <c r="T13" s="55"/>
      <c r="U13" s="123"/>
      <c r="V13" s="123"/>
      <c r="W13" s="55"/>
      <c r="X13" s="123"/>
      <c r="Y13" s="123"/>
      <c r="Z13" s="55"/>
    </row>
    <row r="14" spans="1:26" s="127" customFormat="1" ht="12.75">
      <c r="A14" s="126" t="s">
        <v>147</v>
      </c>
      <c r="B14" s="53">
        <f t="shared" si="0"/>
        <v>11006</v>
      </c>
      <c r="C14" s="53">
        <f t="shared" si="0"/>
        <v>11975</v>
      </c>
      <c r="D14" s="54">
        <f t="shared" si="1"/>
        <v>91.90814196242171</v>
      </c>
      <c r="E14" s="53">
        <v>1641</v>
      </c>
      <c r="F14" s="53">
        <v>2157</v>
      </c>
      <c r="G14" s="55">
        <f t="shared" si="5"/>
        <v>76.0778859527121</v>
      </c>
      <c r="H14" s="53">
        <v>9365</v>
      </c>
      <c r="I14" s="53">
        <v>9818</v>
      </c>
      <c r="J14" s="55">
        <f t="shared" si="2"/>
        <v>95.38602566714198</v>
      </c>
      <c r="K14" s="53">
        <v>28363</v>
      </c>
      <c r="L14" s="53">
        <v>29981</v>
      </c>
      <c r="M14" s="55">
        <f t="shared" si="3"/>
        <v>94.60324872419199</v>
      </c>
      <c r="N14" s="53">
        <v>39369</v>
      </c>
      <c r="O14" s="53">
        <v>41956</v>
      </c>
      <c r="P14" s="55">
        <f t="shared" si="4"/>
        <v>93.83401658880732</v>
      </c>
      <c r="Q14" s="55"/>
      <c r="R14" s="123"/>
      <c r="S14" s="123"/>
      <c r="T14" s="55"/>
      <c r="U14" s="123"/>
      <c r="V14" s="123"/>
      <c r="W14" s="55"/>
      <c r="X14" s="123"/>
      <c r="Y14" s="123"/>
      <c r="Z14" s="55"/>
    </row>
    <row r="15" spans="1:26" s="127" customFormat="1" ht="12.75">
      <c r="A15" s="126" t="s">
        <v>59</v>
      </c>
      <c r="B15" s="53">
        <f t="shared" si="0"/>
        <v>7600</v>
      </c>
      <c r="C15" s="53">
        <f t="shared" si="0"/>
        <v>6496</v>
      </c>
      <c r="D15" s="54">
        <f t="shared" si="1"/>
        <v>116.99507389162562</v>
      </c>
      <c r="E15" s="53">
        <v>1728</v>
      </c>
      <c r="F15" s="53">
        <v>861</v>
      </c>
      <c r="G15" s="55" t="s">
        <v>243</v>
      </c>
      <c r="H15" s="53">
        <v>5872</v>
      </c>
      <c r="I15" s="53">
        <v>5635</v>
      </c>
      <c r="J15" s="55">
        <f t="shared" si="2"/>
        <v>104.2058562555457</v>
      </c>
      <c r="K15" s="53">
        <v>14064</v>
      </c>
      <c r="L15" s="53">
        <v>14599</v>
      </c>
      <c r="M15" s="55">
        <f t="shared" si="3"/>
        <v>96.33536543598876</v>
      </c>
      <c r="N15" s="53">
        <v>21664</v>
      </c>
      <c r="O15" s="53">
        <v>21095</v>
      </c>
      <c r="P15" s="55">
        <f t="shared" si="4"/>
        <v>102.6973216401991</v>
      </c>
      <c r="Q15" s="55"/>
      <c r="R15" s="123"/>
      <c r="S15" s="123"/>
      <c r="T15" s="55"/>
      <c r="U15" s="123"/>
      <c r="V15" s="123"/>
      <c r="W15" s="55"/>
      <c r="X15" s="123"/>
      <c r="Y15" s="123"/>
      <c r="Z15" s="55"/>
    </row>
    <row r="16" spans="1:26" s="127" customFormat="1" ht="14.25" customHeight="1">
      <c r="A16" s="126" t="s">
        <v>60</v>
      </c>
      <c r="B16" s="53">
        <f t="shared" si="0"/>
        <v>273</v>
      </c>
      <c r="C16" s="53">
        <f t="shared" si="0"/>
        <v>238</v>
      </c>
      <c r="D16" s="54">
        <f t="shared" si="1"/>
        <v>114.70588235294117</v>
      </c>
      <c r="E16" s="53">
        <v>13</v>
      </c>
      <c r="F16" s="56">
        <v>1</v>
      </c>
      <c r="G16" s="55" t="s">
        <v>244</v>
      </c>
      <c r="H16" s="53">
        <v>260</v>
      </c>
      <c r="I16" s="53">
        <v>237</v>
      </c>
      <c r="J16" s="55">
        <f t="shared" si="2"/>
        <v>109.70464135021096</v>
      </c>
      <c r="K16" s="53">
        <v>4149</v>
      </c>
      <c r="L16" s="53">
        <v>4474</v>
      </c>
      <c r="M16" s="55">
        <f t="shared" si="3"/>
        <v>92.73580688421994</v>
      </c>
      <c r="N16" s="53">
        <v>4422</v>
      </c>
      <c r="O16" s="53">
        <v>4713</v>
      </c>
      <c r="P16" s="55">
        <f t="shared" si="4"/>
        <v>93.82558879694461</v>
      </c>
      <c r="Q16" s="55"/>
      <c r="R16" s="123"/>
      <c r="S16" s="123"/>
      <c r="T16" s="55"/>
      <c r="U16" s="123"/>
      <c r="V16" s="123"/>
      <c r="W16" s="55"/>
      <c r="X16" s="123"/>
      <c r="Y16" s="123"/>
      <c r="Z16" s="55"/>
    </row>
    <row r="17" spans="1:26" s="124" customFormat="1" ht="14.25" customHeight="1">
      <c r="A17" s="126" t="s">
        <v>61</v>
      </c>
      <c r="B17" s="53">
        <f t="shared" si="0"/>
        <v>1982</v>
      </c>
      <c r="C17" s="53">
        <f t="shared" si="0"/>
        <v>1932</v>
      </c>
      <c r="D17" s="54">
        <f t="shared" si="1"/>
        <v>102.5879917184265</v>
      </c>
      <c r="E17" s="53">
        <v>159</v>
      </c>
      <c r="F17" s="53">
        <v>279</v>
      </c>
      <c r="G17" s="55">
        <f t="shared" si="5"/>
        <v>56.98924731182796</v>
      </c>
      <c r="H17" s="53">
        <v>1823</v>
      </c>
      <c r="I17" s="53">
        <v>1653</v>
      </c>
      <c r="J17" s="55">
        <f t="shared" si="2"/>
        <v>110.2843315184513</v>
      </c>
      <c r="K17" s="53">
        <v>19374</v>
      </c>
      <c r="L17" s="53">
        <v>18933</v>
      </c>
      <c r="M17" s="55">
        <f t="shared" si="3"/>
        <v>102.32926636032323</v>
      </c>
      <c r="N17" s="53">
        <v>21356</v>
      </c>
      <c r="O17" s="53">
        <v>20865</v>
      </c>
      <c r="P17" s="55">
        <f t="shared" si="4"/>
        <v>102.35322310088665</v>
      </c>
      <c r="Q17" s="55"/>
      <c r="R17" s="123"/>
      <c r="S17" s="123"/>
      <c r="T17" s="55"/>
      <c r="U17" s="123"/>
      <c r="V17" s="123"/>
      <c r="W17" s="55"/>
      <c r="X17" s="123"/>
      <c r="Y17" s="123"/>
      <c r="Z17" s="55"/>
    </row>
    <row r="18" spans="1:26" s="127" customFormat="1" ht="14.25" customHeight="1">
      <c r="A18" s="126" t="s">
        <v>62</v>
      </c>
      <c r="B18" s="53">
        <f t="shared" si="0"/>
        <v>2155</v>
      </c>
      <c r="C18" s="53">
        <f t="shared" si="0"/>
        <v>2227</v>
      </c>
      <c r="D18" s="54">
        <f t="shared" si="1"/>
        <v>96.76695105523126</v>
      </c>
      <c r="E18" s="56">
        <v>17</v>
      </c>
      <c r="F18" s="53">
        <v>29</v>
      </c>
      <c r="G18" s="55">
        <f t="shared" si="5"/>
        <v>58.620689655172406</v>
      </c>
      <c r="H18" s="53">
        <v>2138</v>
      </c>
      <c r="I18" s="53">
        <v>2198</v>
      </c>
      <c r="J18" s="55">
        <f t="shared" si="2"/>
        <v>97.270245677889</v>
      </c>
      <c r="K18" s="53">
        <v>8034</v>
      </c>
      <c r="L18" s="53">
        <v>8648</v>
      </c>
      <c r="M18" s="55">
        <f t="shared" si="3"/>
        <v>92.90009250693802</v>
      </c>
      <c r="N18" s="53">
        <v>10189</v>
      </c>
      <c r="O18" s="53">
        <v>10874</v>
      </c>
      <c r="P18" s="55">
        <f t="shared" si="4"/>
        <v>93.70057016737172</v>
      </c>
      <c r="Q18" s="55"/>
      <c r="R18" s="123"/>
      <c r="S18" s="123"/>
      <c r="T18" s="55"/>
      <c r="U18" s="123"/>
      <c r="V18" s="123"/>
      <c r="W18" s="55"/>
      <c r="X18" s="123"/>
      <c r="Y18" s="123"/>
      <c r="Z18" s="55"/>
    </row>
    <row r="19" spans="1:26" s="127" customFormat="1" ht="14.25" customHeight="1">
      <c r="A19" s="126" t="s">
        <v>63</v>
      </c>
      <c r="B19" s="53">
        <f t="shared" si="0"/>
        <v>7630</v>
      </c>
      <c r="C19" s="53">
        <f t="shared" si="0"/>
        <v>7385</v>
      </c>
      <c r="D19" s="54">
        <f t="shared" si="1"/>
        <v>103.3175355450237</v>
      </c>
      <c r="E19" s="56">
        <v>96</v>
      </c>
      <c r="F19" s="53">
        <v>2</v>
      </c>
      <c r="G19" s="55" t="s">
        <v>245</v>
      </c>
      <c r="H19" s="53">
        <v>7534</v>
      </c>
      <c r="I19" s="53">
        <v>7383</v>
      </c>
      <c r="J19" s="55">
        <f t="shared" si="2"/>
        <v>102.04523906271163</v>
      </c>
      <c r="K19" s="53">
        <v>14898</v>
      </c>
      <c r="L19" s="53">
        <v>44400</v>
      </c>
      <c r="M19" s="55">
        <f t="shared" si="3"/>
        <v>33.554054054054056</v>
      </c>
      <c r="N19" s="53">
        <v>22528</v>
      </c>
      <c r="O19" s="53">
        <v>51785</v>
      </c>
      <c r="P19" s="55">
        <f t="shared" si="4"/>
        <v>43.50294486820508</v>
      </c>
      <c r="Q19" s="55"/>
      <c r="R19" s="123"/>
      <c r="S19" s="123"/>
      <c r="T19" s="55"/>
      <c r="U19" s="123"/>
      <c r="V19" s="123"/>
      <c r="W19" s="55"/>
      <c r="X19" s="123"/>
      <c r="Y19" s="123"/>
      <c r="Z19" s="55"/>
    </row>
    <row r="20" spans="1:26" s="127" customFormat="1" ht="14.25" customHeight="1">
      <c r="A20" s="126" t="s">
        <v>64</v>
      </c>
      <c r="B20" s="53">
        <f t="shared" si="0"/>
        <v>2776</v>
      </c>
      <c r="C20" s="53">
        <f t="shared" si="0"/>
        <v>2570</v>
      </c>
      <c r="D20" s="54">
        <f t="shared" si="1"/>
        <v>108.01556420233463</v>
      </c>
      <c r="E20" s="53">
        <v>172</v>
      </c>
      <c r="F20" s="53">
        <v>7</v>
      </c>
      <c r="G20" s="55" t="s">
        <v>246</v>
      </c>
      <c r="H20" s="53">
        <v>2604</v>
      </c>
      <c r="I20" s="53">
        <v>2563</v>
      </c>
      <c r="J20" s="55">
        <f t="shared" si="2"/>
        <v>101.59968786578229</v>
      </c>
      <c r="K20" s="53">
        <v>7640</v>
      </c>
      <c r="L20" s="53">
        <v>8511</v>
      </c>
      <c r="M20" s="55">
        <f t="shared" si="3"/>
        <v>89.76618493714017</v>
      </c>
      <c r="N20" s="53">
        <v>10416</v>
      </c>
      <c r="O20" s="53">
        <v>11080</v>
      </c>
      <c r="P20" s="55">
        <f t="shared" si="4"/>
        <v>94.0072202166065</v>
      </c>
      <c r="Q20" s="55"/>
      <c r="R20" s="123"/>
      <c r="S20" s="123"/>
      <c r="T20" s="55"/>
      <c r="U20" s="123"/>
      <c r="V20" s="123"/>
      <c r="W20" s="55"/>
      <c r="X20" s="123"/>
      <c r="Y20" s="123"/>
      <c r="Z20" s="55"/>
    </row>
    <row r="21" spans="1:26" s="127" customFormat="1" ht="14.25" customHeight="1">
      <c r="A21" s="126" t="s">
        <v>65</v>
      </c>
      <c r="B21" s="53">
        <f t="shared" si="0"/>
        <v>18404</v>
      </c>
      <c r="C21" s="53">
        <f t="shared" si="0"/>
        <v>14404</v>
      </c>
      <c r="D21" s="54">
        <f t="shared" si="1"/>
        <v>127.77006387114692</v>
      </c>
      <c r="E21" s="53">
        <v>6188</v>
      </c>
      <c r="F21" s="53">
        <v>4831</v>
      </c>
      <c r="G21" s="55">
        <f t="shared" si="5"/>
        <v>128.08942247981784</v>
      </c>
      <c r="H21" s="53">
        <v>12216</v>
      </c>
      <c r="I21" s="53">
        <v>9573</v>
      </c>
      <c r="J21" s="55">
        <f t="shared" si="2"/>
        <v>127.60890003133814</v>
      </c>
      <c r="K21" s="53">
        <v>255067</v>
      </c>
      <c r="L21" s="53">
        <v>344836</v>
      </c>
      <c r="M21" s="55">
        <f t="shared" si="3"/>
        <v>73.96762518994537</v>
      </c>
      <c r="N21" s="53">
        <v>273471</v>
      </c>
      <c r="O21" s="53">
        <v>359240</v>
      </c>
      <c r="P21" s="55">
        <f t="shared" si="4"/>
        <v>76.12487473555284</v>
      </c>
      <c r="Q21" s="55"/>
      <c r="R21" s="123"/>
      <c r="S21" s="123"/>
      <c r="T21" s="55"/>
      <c r="U21" s="123"/>
      <c r="V21" s="123"/>
      <c r="W21" s="55"/>
      <c r="X21" s="123"/>
      <c r="Y21" s="123"/>
      <c r="Z21" s="55"/>
    </row>
    <row r="22" spans="1:26" s="127" customFormat="1" ht="14.25" customHeight="1">
      <c r="A22" s="126" t="s">
        <v>148</v>
      </c>
      <c r="B22" s="53">
        <f>H22</f>
        <v>5581</v>
      </c>
      <c r="C22" s="53">
        <f t="shared" si="0"/>
        <v>5828</v>
      </c>
      <c r="D22" s="54">
        <f t="shared" si="1"/>
        <v>95.76183939601923</v>
      </c>
      <c r="E22" s="56" t="s">
        <v>184</v>
      </c>
      <c r="F22" s="56">
        <v>5</v>
      </c>
      <c r="G22" s="56" t="s">
        <v>184</v>
      </c>
      <c r="H22" s="53">
        <v>5581</v>
      </c>
      <c r="I22" s="53">
        <v>5823</v>
      </c>
      <c r="J22" s="55">
        <f t="shared" si="2"/>
        <v>95.84406663232011</v>
      </c>
      <c r="K22" s="53">
        <v>6032</v>
      </c>
      <c r="L22" s="53">
        <v>5543</v>
      </c>
      <c r="M22" s="55">
        <f t="shared" si="3"/>
        <v>108.82193757892838</v>
      </c>
      <c r="N22" s="53">
        <v>11613</v>
      </c>
      <c r="O22" s="53">
        <v>11372</v>
      </c>
      <c r="P22" s="55">
        <f t="shared" si="4"/>
        <v>102.11924023918397</v>
      </c>
      <c r="Q22" s="55"/>
      <c r="R22" s="123"/>
      <c r="S22" s="123"/>
      <c r="T22" s="55"/>
      <c r="U22" s="123"/>
      <c r="V22" s="123"/>
      <c r="W22" s="55"/>
      <c r="X22" s="123"/>
      <c r="Y22" s="123"/>
      <c r="Z22" s="55"/>
    </row>
    <row r="23" spans="1:26" s="127" customFormat="1" ht="14.25" customHeight="1">
      <c r="A23" s="126" t="s">
        <v>67</v>
      </c>
      <c r="B23" s="53">
        <f>H23</f>
        <v>8230</v>
      </c>
      <c r="C23" s="53">
        <f>I23</f>
        <v>7729</v>
      </c>
      <c r="D23" s="54">
        <f t="shared" si="1"/>
        <v>106.48208047612886</v>
      </c>
      <c r="E23" s="56" t="s">
        <v>184</v>
      </c>
      <c r="F23" s="56" t="s">
        <v>184</v>
      </c>
      <c r="G23" s="56" t="s">
        <v>184</v>
      </c>
      <c r="H23" s="53">
        <v>8230</v>
      </c>
      <c r="I23" s="53">
        <v>7729</v>
      </c>
      <c r="J23" s="55">
        <f t="shared" si="2"/>
        <v>106.48208047612886</v>
      </c>
      <c r="K23" s="53">
        <v>15226</v>
      </c>
      <c r="L23" s="60">
        <v>18583</v>
      </c>
      <c r="M23" s="55">
        <f t="shared" si="3"/>
        <v>81.93510197492331</v>
      </c>
      <c r="N23" s="53">
        <v>23456</v>
      </c>
      <c r="O23" s="53">
        <v>26312</v>
      </c>
      <c r="P23" s="55">
        <f t="shared" si="4"/>
        <v>89.14563697172393</v>
      </c>
      <c r="Q23" s="55"/>
      <c r="R23" s="123"/>
      <c r="S23" s="123"/>
      <c r="T23" s="55"/>
      <c r="U23" s="123"/>
      <c r="V23" s="123"/>
      <c r="W23" s="55"/>
      <c r="X23" s="123"/>
      <c r="Y23" s="123"/>
      <c r="Z23" s="55"/>
    </row>
    <row r="24" spans="1:26" s="127" customFormat="1" ht="12" customHeight="1">
      <c r="A24" s="126" t="s">
        <v>149</v>
      </c>
      <c r="B24" s="56" t="s">
        <v>184</v>
      </c>
      <c r="C24" s="53" t="s">
        <v>184</v>
      </c>
      <c r="D24" s="54" t="s">
        <v>184</v>
      </c>
      <c r="E24" s="56" t="s">
        <v>184</v>
      </c>
      <c r="F24" s="56" t="s">
        <v>184</v>
      </c>
      <c r="G24" s="56" t="s">
        <v>184</v>
      </c>
      <c r="H24" s="56" t="s">
        <v>184</v>
      </c>
      <c r="I24" s="56" t="s">
        <v>184</v>
      </c>
      <c r="J24" s="55" t="s">
        <v>184</v>
      </c>
      <c r="K24" s="53">
        <v>29</v>
      </c>
      <c r="L24" s="60">
        <v>30</v>
      </c>
      <c r="M24" s="55">
        <f t="shared" si="3"/>
        <v>96.66666666666667</v>
      </c>
      <c r="N24" s="53">
        <v>29</v>
      </c>
      <c r="O24" s="53">
        <v>30</v>
      </c>
      <c r="P24" s="55">
        <f t="shared" si="4"/>
        <v>96.66666666666667</v>
      </c>
      <c r="Q24" s="55"/>
      <c r="R24" s="123"/>
      <c r="S24" s="123"/>
      <c r="T24" s="55"/>
      <c r="U24" s="123"/>
      <c r="V24" s="123"/>
      <c r="W24" s="55"/>
      <c r="X24" s="123"/>
      <c r="Y24" s="123"/>
      <c r="Z24" s="55"/>
    </row>
    <row r="25" spans="1:26" s="127" customFormat="1" ht="12.75">
      <c r="A25" s="126" t="s">
        <v>68</v>
      </c>
      <c r="B25" s="56" t="s">
        <v>184</v>
      </c>
      <c r="C25" s="53" t="s">
        <v>184</v>
      </c>
      <c r="D25" s="54" t="s">
        <v>184</v>
      </c>
      <c r="E25" s="56" t="s">
        <v>184</v>
      </c>
      <c r="F25" s="56" t="s">
        <v>184</v>
      </c>
      <c r="G25" s="56" t="s">
        <v>184</v>
      </c>
      <c r="H25" s="56" t="s">
        <v>184</v>
      </c>
      <c r="I25" s="56" t="s">
        <v>184</v>
      </c>
      <c r="J25" s="55" t="s">
        <v>184</v>
      </c>
      <c r="K25" s="53" t="s">
        <v>184</v>
      </c>
      <c r="L25" s="60">
        <v>10</v>
      </c>
      <c r="M25" s="55" t="s">
        <v>184</v>
      </c>
      <c r="N25" s="53" t="s">
        <v>184</v>
      </c>
      <c r="O25" s="53">
        <v>10</v>
      </c>
      <c r="P25" s="55" t="s">
        <v>184</v>
      </c>
      <c r="Q25" s="55"/>
      <c r="R25" s="123"/>
      <c r="S25" s="123"/>
      <c r="T25" s="55"/>
      <c r="U25" s="56"/>
      <c r="V25" s="56"/>
      <c r="W25" s="56"/>
      <c r="X25" s="123"/>
      <c r="Y25" s="123"/>
      <c r="Z25" s="55"/>
    </row>
    <row r="26" spans="1:26" s="127" customFormat="1" ht="12.75">
      <c r="A26" s="128" t="s">
        <v>69</v>
      </c>
      <c r="B26" s="57">
        <f>H26</f>
        <v>615</v>
      </c>
      <c r="C26" s="57">
        <f>I26</f>
        <v>615</v>
      </c>
      <c r="D26" s="64">
        <f t="shared" si="1"/>
        <v>100</v>
      </c>
      <c r="E26" s="58" t="s">
        <v>184</v>
      </c>
      <c r="F26" s="58" t="s">
        <v>184</v>
      </c>
      <c r="G26" s="58" t="s">
        <v>184</v>
      </c>
      <c r="H26" s="57">
        <v>615</v>
      </c>
      <c r="I26" s="57">
        <v>615</v>
      </c>
      <c r="J26" s="59">
        <v>100</v>
      </c>
      <c r="K26" s="57">
        <v>4955</v>
      </c>
      <c r="L26" s="57">
        <v>4955</v>
      </c>
      <c r="M26" s="59">
        <v>100</v>
      </c>
      <c r="N26" s="57">
        <v>5570</v>
      </c>
      <c r="O26" s="57">
        <v>5570</v>
      </c>
      <c r="P26" s="59">
        <v>100</v>
      </c>
      <c r="Q26" s="55"/>
      <c r="R26" s="123"/>
      <c r="S26" s="123"/>
      <c r="T26" s="55"/>
      <c r="U26" s="123"/>
      <c r="V26" s="123"/>
      <c r="W26" s="55"/>
      <c r="X26" s="123"/>
      <c r="Y26" s="123"/>
      <c r="Z26" s="55"/>
    </row>
    <row r="27" spans="1:12" ht="12.75">
      <c r="A27" s="78"/>
      <c r="B27" s="53"/>
      <c r="C27" s="53"/>
      <c r="D27" s="56"/>
      <c r="E27" s="53"/>
      <c r="F27" s="53"/>
      <c r="G27" s="56"/>
      <c r="H27" s="53"/>
      <c r="I27" s="53"/>
      <c r="J27" s="56"/>
      <c r="K27" s="53"/>
      <c r="L27" s="53"/>
    </row>
    <row r="28" spans="1:12" ht="12.75">
      <c r="A28" s="78"/>
      <c r="B28" s="53"/>
      <c r="C28" s="53"/>
      <c r="D28" s="56"/>
      <c r="E28" s="53"/>
      <c r="F28" s="53"/>
      <c r="G28" s="56"/>
      <c r="H28" s="53"/>
      <c r="I28" s="53"/>
      <c r="J28" s="56"/>
      <c r="K28" s="53"/>
      <c r="L28" s="53"/>
    </row>
    <row r="29" spans="1:12" ht="12.75">
      <c r="A29" s="78"/>
      <c r="B29" s="53"/>
      <c r="C29" s="53"/>
      <c r="D29" s="56"/>
      <c r="E29" s="53"/>
      <c r="F29" s="53"/>
      <c r="G29" s="56"/>
      <c r="H29" s="53"/>
      <c r="I29" s="53"/>
      <c r="J29" s="56"/>
      <c r="K29" s="53"/>
      <c r="L29" s="53"/>
    </row>
    <row r="30" spans="1:12" ht="12.75">
      <c r="A30" s="78"/>
      <c r="B30" s="53"/>
      <c r="C30" s="53"/>
      <c r="D30" s="56"/>
      <c r="E30" s="53"/>
      <c r="F30" s="53"/>
      <c r="G30" s="56"/>
      <c r="H30" s="53"/>
      <c r="I30" s="53"/>
      <c r="J30" s="56"/>
      <c r="K30" s="53"/>
      <c r="L30" s="53"/>
    </row>
    <row r="31" spans="1:12" ht="12.75">
      <c r="A31" s="78"/>
      <c r="B31" s="53"/>
      <c r="C31" s="53"/>
      <c r="D31" s="56"/>
      <c r="E31" s="53"/>
      <c r="F31" s="53"/>
      <c r="G31" s="56"/>
      <c r="H31" s="53"/>
      <c r="I31" s="53"/>
      <c r="J31" s="56"/>
      <c r="K31" s="53"/>
      <c r="L31" s="53"/>
    </row>
    <row r="32" spans="1:12" ht="12.75">
      <c r="A32" s="78"/>
      <c r="B32" s="53"/>
      <c r="C32" s="53"/>
      <c r="D32" s="56"/>
      <c r="E32" s="53"/>
      <c r="F32" s="53"/>
      <c r="G32" s="56"/>
      <c r="H32" s="53"/>
      <c r="I32" s="53"/>
      <c r="J32" s="56"/>
      <c r="K32" s="53"/>
      <c r="L32" s="53"/>
    </row>
    <row r="33" spans="1:12" ht="12.75">
      <c r="A33" s="78"/>
      <c r="B33" s="53"/>
      <c r="C33" s="53"/>
      <c r="D33" s="56"/>
      <c r="E33" s="53"/>
      <c r="F33" s="53"/>
      <c r="G33" s="56"/>
      <c r="H33" s="53"/>
      <c r="I33" s="53"/>
      <c r="J33" s="56"/>
      <c r="K33" s="53"/>
      <c r="L33" s="53"/>
    </row>
    <row r="34" spans="1:12" ht="12.75">
      <c r="A34" s="78"/>
      <c r="B34" s="53"/>
      <c r="C34" s="53"/>
      <c r="D34" s="56"/>
      <c r="E34" s="53"/>
      <c r="F34" s="53"/>
      <c r="G34" s="56"/>
      <c r="H34" s="53"/>
      <c r="I34" s="53"/>
      <c r="J34" s="56"/>
      <c r="K34" s="53"/>
      <c r="L34" s="53"/>
    </row>
    <row r="35" spans="1:12" ht="12.75">
      <c r="A35" s="78"/>
      <c r="B35" s="53"/>
      <c r="C35" s="53"/>
      <c r="D35" s="56"/>
      <c r="E35" s="53"/>
      <c r="F35" s="53"/>
      <c r="G35" s="56"/>
      <c r="H35" s="53"/>
      <c r="I35" s="53"/>
      <c r="J35" s="56"/>
      <c r="K35" s="53"/>
      <c r="L35" s="53"/>
    </row>
    <row r="36" spans="1:12" ht="12.75">
      <c r="A36" s="78"/>
      <c r="B36" s="53"/>
      <c r="C36" s="53"/>
      <c r="D36" s="56"/>
      <c r="E36" s="53"/>
      <c r="F36" s="53"/>
      <c r="G36" s="56"/>
      <c r="H36" s="53"/>
      <c r="I36" s="53"/>
      <c r="J36" s="56"/>
      <c r="K36" s="53"/>
      <c r="L36" s="53"/>
    </row>
    <row r="37" spans="1:12" ht="12.75">
      <c r="A37" s="78"/>
      <c r="B37" s="53"/>
      <c r="C37" s="53"/>
      <c r="D37" s="56"/>
      <c r="E37" s="53"/>
      <c r="F37" s="53"/>
      <c r="G37" s="56"/>
      <c r="H37" s="53"/>
      <c r="I37" s="53"/>
      <c r="J37" s="56"/>
      <c r="K37" s="53"/>
      <c r="L37" s="53"/>
    </row>
    <row r="38" spans="1:12" ht="12.75">
      <c r="A38" s="78"/>
      <c r="B38" s="53"/>
      <c r="C38" s="53"/>
      <c r="D38" s="56"/>
      <c r="E38" s="53"/>
      <c r="F38" s="53"/>
      <c r="G38" s="56"/>
      <c r="H38" s="53"/>
      <c r="I38" s="53"/>
      <c r="J38" s="56"/>
      <c r="K38" s="53"/>
      <c r="L38" s="53"/>
    </row>
    <row r="39" spans="1:12" ht="12.75">
      <c r="A39" s="78"/>
      <c r="B39" s="53"/>
      <c r="C39" s="53"/>
      <c r="D39" s="56"/>
      <c r="E39" s="53"/>
      <c r="F39" s="53"/>
      <c r="G39" s="56"/>
      <c r="H39" s="53"/>
      <c r="I39" s="53"/>
      <c r="J39" s="56"/>
      <c r="K39" s="53"/>
      <c r="L39" s="53"/>
    </row>
    <row r="40" spans="1:12" ht="12.75">
      <c r="A40" s="78"/>
      <c r="B40" s="53"/>
      <c r="C40" s="53"/>
      <c r="D40" s="56"/>
      <c r="E40" s="56"/>
      <c r="F40" s="56"/>
      <c r="G40" s="56"/>
      <c r="H40" s="53"/>
      <c r="I40" s="53"/>
      <c r="J40" s="56"/>
      <c r="K40" s="53"/>
      <c r="L40" s="53"/>
    </row>
    <row r="41" spans="1:12" ht="12.75">
      <c r="A41" s="78"/>
      <c r="B41" s="53"/>
      <c r="C41" s="53"/>
      <c r="D41" s="56"/>
      <c r="E41" s="56"/>
      <c r="F41" s="56"/>
      <c r="G41" s="56"/>
      <c r="H41" s="56"/>
      <c r="I41" s="56"/>
      <c r="J41" s="56"/>
      <c r="K41" s="53"/>
      <c r="L41" s="53"/>
    </row>
    <row r="42" spans="1:12" ht="12.75">
      <c r="A42" s="78"/>
      <c r="B42" s="53"/>
      <c r="C42" s="53"/>
      <c r="D42" s="56"/>
      <c r="E42" s="56"/>
      <c r="F42" s="56"/>
      <c r="G42" s="56"/>
      <c r="H42" s="53"/>
      <c r="I42" s="53"/>
      <c r="J42" s="56"/>
      <c r="K42" s="53"/>
      <c r="L42" s="53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F101" sqref="F101"/>
    </sheetView>
  </sheetViews>
  <sheetFormatPr defaultColWidth="9.00390625" defaultRowHeight="12.75"/>
  <cols>
    <col min="1" max="1" width="26.00390625" style="162" customWidth="1"/>
    <col min="2" max="2" width="17.625" style="162" customWidth="1"/>
    <col min="3" max="3" width="22.625" style="162" customWidth="1"/>
    <col min="4" max="4" width="22.00390625" style="162" customWidth="1"/>
    <col min="5" max="5" width="15.375" style="162" customWidth="1"/>
    <col min="6" max="6" width="21.625" style="162" customWidth="1"/>
    <col min="7" max="16384" width="9.125" style="162" customWidth="1"/>
  </cols>
  <sheetData>
    <row r="1" spans="1:6" ht="33" customHeight="1">
      <c r="A1" s="333" t="s">
        <v>158</v>
      </c>
      <c r="B1" s="333"/>
      <c r="C1" s="333"/>
      <c r="D1" s="333"/>
      <c r="E1" s="333"/>
      <c r="F1" s="334"/>
    </row>
    <row r="2" spans="1:6" ht="27" customHeight="1">
      <c r="A2" s="336" t="s">
        <v>159</v>
      </c>
      <c r="B2" s="336"/>
      <c r="C2" s="336"/>
      <c r="D2" s="336"/>
      <c r="E2" s="336"/>
      <c r="F2" s="336"/>
    </row>
    <row r="3" spans="1:6" ht="12.75">
      <c r="A3" s="163"/>
      <c r="B3" s="164"/>
      <c r="C3" s="164"/>
      <c r="D3" s="164"/>
      <c r="E3" s="164"/>
      <c r="F3" s="165" t="s">
        <v>50</v>
      </c>
    </row>
    <row r="4" spans="1:6" ht="18" customHeight="1">
      <c r="A4" s="335"/>
      <c r="B4" s="331" t="s">
        <v>94</v>
      </c>
      <c r="C4" s="331"/>
      <c r="D4" s="331"/>
      <c r="E4" s="331"/>
      <c r="F4" s="332" t="s">
        <v>99</v>
      </c>
    </row>
    <row r="5" spans="1:6" ht="30" customHeight="1">
      <c r="A5" s="335"/>
      <c r="B5" s="166" t="s">
        <v>95</v>
      </c>
      <c r="C5" s="166" t="s">
        <v>96</v>
      </c>
      <c r="D5" s="166" t="s">
        <v>97</v>
      </c>
      <c r="E5" s="166" t="s">
        <v>98</v>
      </c>
      <c r="F5" s="332"/>
    </row>
    <row r="6" spans="1:8" ht="12.75">
      <c r="A6" s="122" t="s">
        <v>52</v>
      </c>
      <c r="B6" s="45">
        <v>1363.48</v>
      </c>
      <c r="C6" s="45">
        <v>7508.68</v>
      </c>
      <c r="D6" s="45">
        <v>71207.65</v>
      </c>
      <c r="E6" s="45">
        <v>788.73</v>
      </c>
      <c r="F6" s="45">
        <v>872.31</v>
      </c>
      <c r="H6" s="167"/>
    </row>
    <row r="7" spans="1:8" ht="12.75">
      <c r="A7" s="125" t="s">
        <v>146</v>
      </c>
      <c r="B7" s="45">
        <v>36</v>
      </c>
      <c r="C7" s="45" t="s">
        <v>184</v>
      </c>
      <c r="D7" s="45">
        <v>3078.83</v>
      </c>
      <c r="E7" s="45">
        <v>1.17</v>
      </c>
      <c r="F7" s="45">
        <v>47</v>
      </c>
      <c r="H7" s="136"/>
    </row>
    <row r="8" spans="1:8" ht="12.75">
      <c r="A8" s="126" t="s">
        <v>53</v>
      </c>
      <c r="B8" s="45">
        <v>40.4</v>
      </c>
      <c r="C8" s="45">
        <v>439.71</v>
      </c>
      <c r="D8" s="45">
        <v>15055.86</v>
      </c>
      <c r="E8" s="45" t="s">
        <v>184</v>
      </c>
      <c r="F8" s="45">
        <v>122.62</v>
      </c>
      <c r="H8" s="168"/>
    </row>
    <row r="9" spans="1:8" ht="12.75">
      <c r="A9" s="126" t="s">
        <v>54</v>
      </c>
      <c r="B9" s="45" t="s">
        <v>184</v>
      </c>
      <c r="C9" s="45" t="s">
        <v>184</v>
      </c>
      <c r="D9" s="45">
        <v>1895.59</v>
      </c>
      <c r="E9" s="45">
        <v>38.7</v>
      </c>
      <c r="F9" s="45">
        <v>16.12</v>
      </c>
      <c r="H9" s="168"/>
    </row>
    <row r="10" spans="1:8" ht="12.75">
      <c r="A10" s="126" t="s">
        <v>55</v>
      </c>
      <c r="B10" s="45">
        <v>89.8</v>
      </c>
      <c r="C10" s="45" t="s">
        <v>185</v>
      </c>
      <c r="D10" s="45">
        <v>15762.84</v>
      </c>
      <c r="E10" s="45">
        <v>50.09</v>
      </c>
      <c r="F10" s="45">
        <v>37.8</v>
      </c>
      <c r="H10" s="168"/>
    </row>
    <row r="11" spans="1:8" ht="12.75">
      <c r="A11" s="126" t="s">
        <v>56</v>
      </c>
      <c r="B11" s="45" t="s">
        <v>184</v>
      </c>
      <c r="C11" s="45" t="s">
        <v>184</v>
      </c>
      <c r="D11" s="45">
        <v>151.79</v>
      </c>
      <c r="E11" s="45" t="s">
        <v>184</v>
      </c>
      <c r="F11" s="45">
        <v>6.02</v>
      </c>
      <c r="H11" s="168"/>
    </row>
    <row r="12" spans="1:8" ht="12.75">
      <c r="A12" s="126" t="s">
        <v>57</v>
      </c>
      <c r="B12" s="45" t="s">
        <v>184</v>
      </c>
      <c r="C12" s="45" t="s">
        <v>184</v>
      </c>
      <c r="D12" s="45">
        <v>3038.37</v>
      </c>
      <c r="E12" s="45" t="s">
        <v>184</v>
      </c>
      <c r="F12" s="45">
        <v>19.5</v>
      </c>
      <c r="H12" s="168"/>
    </row>
    <row r="13" spans="1:8" ht="12.75">
      <c r="A13" s="126" t="s">
        <v>58</v>
      </c>
      <c r="B13" s="45" t="s">
        <v>184</v>
      </c>
      <c r="C13" s="45" t="s">
        <v>184</v>
      </c>
      <c r="D13" s="45">
        <v>1516.04</v>
      </c>
      <c r="E13" s="45">
        <v>60</v>
      </c>
      <c r="F13" s="45" t="s">
        <v>184</v>
      </c>
      <c r="H13" s="168"/>
    </row>
    <row r="14" spans="1:8" ht="12.75">
      <c r="A14" s="126" t="s">
        <v>147</v>
      </c>
      <c r="B14" s="45" t="s">
        <v>184</v>
      </c>
      <c r="C14" s="45" t="s">
        <v>184</v>
      </c>
      <c r="D14" s="45">
        <v>958.12</v>
      </c>
      <c r="E14" s="45" t="s">
        <v>184</v>
      </c>
      <c r="F14" s="45">
        <v>31.7</v>
      </c>
      <c r="H14" s="126"/>
    </row>
    <row r="15" spans="1:8" ht="12.75">
      <c r="A15" s="126" t="s">
        <v>59</v>
      </c>
      <c r="B15" s="45">
        <v>210.8</v>
      </c>
      <c r="C15" s="45">
        <v>476</v>
      </c>
      <c r="D15" s="45">
        <v>2156.22</v>
      </c>
      <c r="E15" s="45" t="s">
        <v>184</v>
      </c>
      <c r="F15" s="45">
        <v>545.48</v>
      </c>
      <c r="H15" s="168"/>
    </row>
    <row r="16" spans="1:8" ht="12.75">
      <c r="A16" s="126" t="s">
        <v>60</v>
      </c>
      <c r="B16" s="45" t="s">
        <v>184</v>
      </c>
      <c r="C16" s="45">
        <v>940.49</v>
      </c>
      <c r="D16" s="45">
        <v>3381.15</v>
      </c>
      <c r="E16" s="45" t="s">
        <v>184</v>
      </c>
      <c r="F16" s="45">
        <v>18.73</v>
      </c>
      <c r="H16" s="168"/>
    </row>
    <row r="17" spans="1:8" ht="12.75">
      <c r="A17" s="126" t="s">
        <v>61</v>
      </c>
      <c r="B17" s="45" t="s">
        <v>184</v>
      </c>
      <c r="C17" s="45" t="s">
        <v>184</v>
      </c>
      <c r="D17" s="45">
        <v>190.23</v>
      </c>
      <c r="E17" s="45" t="s">
        <v>184</v>
      </c>
      <c r="F17" s="45">
        <v>9.5</v>
      </c>
      <c r="H17" s="168"/>
    </row>
    <row r="18" spans="1:8" ht="12.75">
      <c r="A18" s="126" t="s">
        <v>62</v>
      </c>
      <c r="B18" s="45" t="s">
        <v>184</v>
      </c>
      <c r="C18" s="45" t="s">
        <v>184</v>
      </c>
      <c r="D18" s="45">
        <v>1316.98</v>
      </c>
      <c r="E18" s="45" t="s">
        <v>184</v>
      </c>
      <c r="F18" s="45" t="s">
        <v>184</v>
      </c>
      <c r="H18" s="168"/>
    </row>
    <row r="19" spans="1:8" ht="12.75">
      <c r="A19" s="126" t="s">
        <v>63</v>
      </c>
      <c r="B19" s="45">
        <v>984.38</v>
      </c>
      <c r="C19" s="45">
        <v>2847.91</v>
      </c>
      <c r="D19" s="45">
        <v>1457.01</v>
      </c>
      <c r="E19" s="45">
        <v>188.78</v>
      </c>
      <c r="F19" s="45">
        <v>16.83</v>
      </c>
      <c r="H19" s="168"/>
    </row>
    <row r="20" spans="1:8" ht="12.75">
      <c r="A20" s="126" t="s">
        <v>64</v>
      </c>
      <c r="B20" s="45" t="s">
        <v>185</v>
      </c>
      <c r="C20" s="45">
        <v>2781.58</v>
      </c>
      <c r="D20" s="45">
        <v>1341.22</v>
      </c>
      <c r="E20" s="45" t="s">
        <v>184</v>
      </c>
      <c r="F20" s="45" t="s">
        <v>185</v>
      </c>
      <c r="H20" s="168"/>
    </row>
    <row r="21" spans="1:8" ht="12.75">
      <c r="A21" s="126" t="s">
        <v>65</v>
      </c>
      <c r="B21" s="45" t="s">
        <v>184</v>
      </c>
      <c r="C21" s="45" t="s">
        <v>184</v>
      </c>
      <c r="D21" s="45">
        <v>6683.43</v>
      </c>
      <c r="E21" s="45">
        <v>450</v>
      </c>
      <c r="F21" s="45" t="s">
        <v>184</v>
      </c>
      <c r="H21" s="168"/>
    </row>
    <row r="22" spans="1:8" ht="10.5" customHeight="1">
      <c r="A22" s="126" t="s">
        <v>67</v>
      </c>
      <c r="B22" s="49" t="s">
        <v>184</v>
      </c>
      <c r="C22" s="49" t="s">
        <v>184</v>
      </c>
      <c r="D22" s="49">
        <v>12860.94</v>
      </c>
      <c r="E22" s="49" t="s">
        <v>184</v>
      </c>
      <c r="F22" s="49">
        <v>0.7</v>
      </c>
      <c r="H22" s="136"/>
    </row>
    <row r="23" spans="1:8" ht="12.75">
      <c r="A23" s="128" t="s">
        <v>69</v>
      </c>
      <c r="B23" s="47" t="s">
        <v>184</v>
      </c>
      <c r="C23" s="47" t="s">
        <v>184</v>
      </c>
      <c r="D23" s="47">
        <v>363.02</v>
      </c>
      <c r="E23" s="47" t="s">
        <v>184</v>
      </c>
      <c r="F23" s="47" t="s">
        <v>184</v>
      </c>
      <c r="H23" s="169"/>
    </row>
    <row r="24" spans="1:8" ht="12.75">
      <c r="A24" s="126"/>
      <c r="B24" s="70"/>
      <c r="C24" s="70"/>
      <c r="D24" s="70"/>
      <c r="E24" s="70"/>
      <c r="F24" s="70"/>
      <c r="H24" s="169"/>
    </row>
    <row r="25" ht="12.75">
      <c r="H25" s="170"/>
    </row>
    <row r="26" spans="1:6" ht="12.75">
      <c r="A26" s="337" t="s">
        <v>160</v>
      </c>
      <c r="B26" s="337"/>
      <c r="C26" s="337"/>
      <c r="D26" s="337"/>
      <c r="E26" s="337"/>
      <c r="F26" s="337"/>
    </row>
    <row r="27" spans="1:6" ht="12.75">
      <c r="A27" s="171"/>
      <c r="B27" s="171"/>
      <c r="C27" s="171"/>
      <c r="D27" s="171"/>
      <c r="E27" s="171"/>
      <c r="F27" s="172" t="s">
        <v>50</v>
      </c>
    </row>
    <row r="28" spans="1:6" ht="12.75">
      <c r="A28" s="325"/>
      <c r="B28" s="327" t="s">
        <v>94</v>
      </c>
      <c r="C28" s="329"/>
      <c r="D28" s="329"/>
      <c r="E28" s="327" t="s">
        <v>101</v>
      </c>
      <c r="F28" s="327" t="s">
        <v>99</v>
      </c>
    </row>
    <row r="29" spans="1:6" ht="22.5">
      <c r="A29" s="325"/>
      <c r="B29" s="174" t="s">
        <v>95</v>
      </c>
      <c r="C29" s="174" t="s">
        <v>96</v>
      </c>
      <c r="D29" s="174" t="s">
        <v>97</v>
      </c>
      <c r="E29" s="327"/>
      <c r="F29" s="327"/>
    </row>
    <row r="30" spans="1:6" ht="12.75">
      <c r="A30" s="175" t="s">
        <v>52</v>
      </c>
      <c r="B30" s="45">
        <v>976</v>
      </c>
      <c r="C30" s="45">
        <v>59236.1</v>
      </c>
      <c r="D30" s="45">
        <v>26946.6</v>
      </c>
      <c r="E30" s="45">
        <v>7595.6</v>
      </c>
      <c r="F30" s="45">
        <v>171.5</v>
      </c>
    </row>
    <row r="31" spans="1:6" ht="12.75">
      <c r="A31" s="125" t="s">
        <v>146</v>
      </c>
      <c r="B31" s="45" t="s">
        <v>184</v>
      </c>
      <c r="C31" s="45">
        <v>870.1</v>
      </c>
      <c r="D31" s="45">
        <v>2.5</v>
      </c>
      <c r="E31" s="45">
        <v>177.3</v>
      </c>
      <c r="F31" s="45">
        <v>7.4</v>
      </c>
    </row>
    <row r="32" spans="1:6" ht="12.75">
      <c r="A32" s="176" t="s">
        <v>53</v>
      </c>
      <c r="B32" s="45">
        <v>64.2</v>
      </c>
      <c r="C32" s="45">
        <v>2339.3</v>
      </c>
      <c r="D32" s="45">
        <v>7099.3</v>
      </c>
      <c r="E32" s="45">
        <v>1550</v>
      </c>
      <c r="F32" s="45">
        <v>31.7</v>
      </c>
    </row>
    <row r="33" spans="1:6" ht="12.75">
      <c r="A33" s="176" t="s">
        <v>54</v>
      </c>
      <c r="B33" s="45" t="s">
        <v>184</v>
      </c>
      <c r="C33" s="45">
        <v>2263.2</v>
      </c>
      <c r="D33" s="45">
        <v>44.5</v>
      </c>
      <c r="E33" s="45">
        <v>131.3</v>
      </c>
      <c r="F33" s="45" t="s">
        <v>184</v>
      </c>
    </row>
    <row r="34" spans="1:6" ht="12.75">
      <c r="A34" s="176" t="s">
        <v>55</v>
      </c>
      <c r="B34" s="45">
        <v>451.4</v>
      </c>
      <c r="C34" s="45">
        <v>5846.9</v>
      </c>
      <c r="D34" s="45">
        <v>74.5</v>
      </c>
      <c r="E34" s="45">
        <v>296.3</v>
      </c>
      <c r="F34" s="45">
        <v>17.3</v>
      </c>
    </row>
    <row r="35" spans="1:6" ht="12.75">
      <c r="A35" s="176" t="s">
        <v>56</v>
      </c>
      <c r="B35" s="45" t="s">
        <v>184</v>
      </c>
      <c r="C35" s="45" t="s">
        <v>184</v>
      </c>
      <c r="D35" s="45">
        <v>505.9</v>
      </c>
      <c r="E35" s="238" t="s">
        <v>184</v>
      </c>
      <c r="F35" s="238" t="s">
        <v>184</v>
      </c>
    </row>
    <row r="36" spans="1:6" ht="12.75">
      <c r="A36" s="176" t="s">
        <v>57</v>
      </c>
      <c r="B36" s="45" t="s">
        <v>184</v>
      </c>
      <c r="C36" s="45">
        <v>166</v>
      </c>
      <c r="D36" s="45">
        <v>30</v>
      </c>
      <c r="E36" s="45">
        <v>482.7</v>
      </c>
      <c r="F36" s="45">
        <v>61.1</v>
      </c>
    </row>
    <row r="37" spans="1:6" ht="12.75">
      <c r="A37" s="176" t="s">
        <v>58</v>
      </c>
      <c r="B37" s="45" t="s">
        <v>184</v>
      </c>
      <c r="C37" s="45">
        <v>290.1</v>
      </c>
      <c r="D37" s="45">
        <v>40</v>
      </c>
      <c r="E37" s="45">
        <v>284.8</v>
      </c>
      <c r="F37" s="45" t="s">
        <v>184</v>
      </c>
    </row>
    <row r="38" spans="1:6" ht="12.75">
      <c r="A38" s="126" t="s">
        <v>147</v>
      </c>
      <c r="B38" s="45" t="s">
        <v>184</v>
      </c>
      <c r="C38" s="45">
        <v>1723</v>
      </c>
      <c r="D38" s="45">
        <v>965.3</v>
      </c>
      <c r="E38" s="45">
        <v>144.5</v>
      </c>
      <c r="F38" s="45">
        <v>11.1</v>
      </c>
    </row>
    <row r="39" spans="1:6" ht="12.75">
      <c r="A39" s="176" t="s">
        <v>59</v>
      </c>
      <c r="B39" s="45" t="s">
        <v>184</v>
      </c>
      <c r="C39" s="45">
        <v>92.1</v>
      </c>
      <c r="D39" s="45">
        <v>188.6</v>
      </c>
      <c r="E39" s="45">
        <v>249.6</v>
      </c>
      <c r="F39" s="45">
        <v>12</v>
      </c>
    </row>
    <row r="40" spans="1:6" ht="12.75">
      <c r="A40" s="176" t="s">
        <v>60</v>
      </c>
      <c r="B40" s="45" t="s">
        <v>184</v>
      </c>
      <c r="C40" s="45">
        <v>9917.9</v>
      </c>
      <c r="D40" s="45">
        <v>92.5</v>
      </c>
      <c r="E40" s="45">
        <v>756.7</v>
      </c>
      <c r="F40" s="45">
        <v>14.8</v>
      </c>
    </row>
    <row r="41" spans="1:6" ht="12.75">
      <c r="A41" s="176" t="s">
        <v>61</v>
      </c>
      <c r="B41" s="45" t="s">
        <v>184</v>
      </c>
      <c r="C41" s="45">
        <v>1164</v>
      </c>
      <c r="D41" s="45">
        <v>12.1</v>
      </c>
      <c r="E41" s="45">
        <v>2.5</v>
      </c>
      <c r="F41" s="45" t="s">
        <v>184</v>
      </c>
    </row>
    <row r="42" spans="1:6" ht="12.75">
      <c r="A42" s="176" t="s">
        <v>63</v>
      </c>
      <c r="B42" s="45">
        <v>428.1</v>
      </c>
      <c r="C42" s="45">
        <v>12728</v>
      </c>
      <c r="D42" s="45">
        <v>89.2</v>
      </c>
      <c r="E42" s="45">
        <v>1086.6</v>
      </c>
      <c r="F42" s="45" t="s">
        <v>184</v>
      </c>
    </row>
    <row r="43" spans="1:6" ht="12.75">
      <c r="A43" s="176" t="s">
        <v>64</v>
      </c>
      <c r="B43" s="45">
        <v>32.3</v>
      </c>
      <c r="C43" s="45">
        <v>15560.9</v>
      </c>
      <c r="D43" s="45">
        <v>4118.7</v>
      </c>
      <c r="E43" s="45">
        <v>2084.4</v>
      </c>
      <c r="F43" s="45" t="s">
        <v>184</v>
      </c>
    </row>
    <row r="44" spans="1:6" ht="12.75">
      <c r="A44" s="176" t="s">
        <v>66</v>
      </c>
      <c r="B44" s="45" t="s">
        <v>184</v>
      </c>
      <c r="C44" s="45">
        <v>923.6</v>
      </c>
      <c r="D44" s="45">
        <v>11327.1</v>
      </c>
      <c r="E44" s="45">
        <v>60</v>
      </c>
      <c r="F44" s="45">
        <v>8.4</v>
      </c>
    </row>
    <row r="45" spans="1:6" ht="12.75">
      <c r="A45" s="176" t="s">
        <v>67</v>
      </c>
      <c r="B45" s="45" t="s">
        <v>184</v>
      </c>
      <c r="C45" s="45">
        <v>4809.6</v>
      </c>
      <c r="D45" s="45">
        <v>5.5</v>
      </c>
      <c r="E45" s="45">
        <v>275.8</v>
      </c>
      <c r="F45" s="45">
        <v>7.6</v>
      </c>
    </row>
    <row r="46" spans="1:6" ht="12.75">
      <c r="A46" s="177" t="s">
        <v>69</v>
      </c>
      <c r="B46" s="47" t="s">
        <v>184</v>
      </c>
      <c r="C46" s="47">
        <v>541.4</v>
      </c>
      <c r="D46" s="47">
        <v>2351.1</v>
      </c>
      <c r="E46" s="239">
        <v>13.1</v>
      </c>
      <c r="F46" s="240" t="s">
        <v>184</v>
      </c>
    </row>
    <row r="49" spans="1:6" ht="12.75">
      <c r="A49" s="330" t="s">
        <v>161</v>
      </c>
      <c r="B49" s="330"/>
      <c r="C49" s="330"/>
      <c r="D49" s="330"/>
      <c r="E49" s="330"/>
      <c r="F49" s="330"/>
    </row>
    <row r="50" spans="1:6" ht="12.75">
      <c r="A50" s="178"/>
      <c r="B50" s="179"/>
      <c r="C50" s="180"/>
      <c r="D50" s="180"/>
      <c r="E50" s="181"/>
      <c r="F50" s="182" t="s">
        <v>117</v>
      </c>
    </row>
    <row r="51" spans="1:6" ht="12.75">
      <c r="A51" s="325"/>
      <c r="B51" s="329" t="s">
        <v>94</v>
      </c>
      <c r="C51" s="329"/>
      <c r="D51" s="328"/>
      <c r="E51" s="327" t="s">
        <v>101</v>
      </c>
      <c r="F51" s="327" t="s">
        <v>99</v>
      </c>
    </row>
    <row r="52" spans="1:6" ht="22.5">
      <c r="A52" s="325"/>
      <c r="B52" s="174" t="s">
        <v>96</v>
      </c>
      <c r="C52" s="174" t="s">
        <v>103</v>
      </c>
      <c r="D52" s="174" t="s">
        <v>98</v>
      </c>
      <c r="E52" s="327"/>
      <c r="F52" s="327"/>
    </row>
    <row r="53" spans="1:6" ht="12.75">
      <c r="A53" s="175" t="s">
        <v>52</v>
      </c>
      <c r="B53" s="56">
        <v>1030.2</v>
      </c>
      <c r="C53" s="55">
        <v>529051.8</v>
      </c>
      <c r="D53" s="56">
        <v>4802.7</v>
      </c>
      <c r="E53" s="55">
        <v>26393.8</v>
      </c>
      <c r="F53" s="56">
        <v>2829.8</v>
      </c>
    </row>
    <row r="54" spans="1:6" ht="12.75">
      <c r="A54" s="125" t="s">
        <v>146</v>
      </c>
      <c r="B54" s="56" t="s">
        <v>184</v>
      </c>
      <c r="C54" s="55">
        <v>455</v>
      </c>
      <c r="D54" s="55" t="s">
        <v>184</v>
      </c>
      <c r="E54" s="55" t="s">
        <v>184</v>
      </c>
      <c r="F54" s="55" t="s">
        <v>184</v>
      </c>
    </row>
    <row r="55" spans="1:6" ht="12.75">
      <c r="A55" s="176" t="s">
        <v>53</v>
      </c>
      <c r="B55" s="56" t="s">
        <v>184</v>
      </c>
      <c r="C55" s="55">
        <v>80223.7</v>
      </c>
      <c r="D55" s="56" t="s">
        <v>184</v>
      </c>
      <c r="E55" s="55">
        <v>1446</v>
      </c>
      <c r="F55" s="56">
        <v>167</v>
      </c>
    </row>
    <row r="56" spans="1:6" ht="12.75">
      <c r="A56" s="176" t="s">
        <v>54</v>
      </c>
      <c r="B56" s="56" t="s">
        <v>184</v>
      </c>
      <c r="C56" s="55">
        <v>22981</v>
      </c>
      <c r="D56" s="56" t="s">
        <v>184</v>
      </c>
      <c r="E56" s="56">
        <v>629</v>
      </c>
      <c r="F56" s="56" t="s">
        <v>184</v>
      </c>
    </row>
    <row r="57" spans="1:6" ht="12.75">
      <c r="A57" s="176" t="s">
        <v>55</v>
      </c>
      <c r="B57" s="56" t="s">
        <v>184</v>
      </c>
      <c r="C57" s="55">
        <v>55977.5</v>
      </c>
      <c r="D57" s="56">
        <v>1476.3</v>
      </c>
      <c r="E57" s="55">
        <v>20894</v>
      </c>
      <c r="F57" s="56">
        <v>1355</v>
      </c>
    </row>
    <row r="58" spans="1:6" ht="12.75">
      <c r="A58" s="176" t="s">
        <v>57</v>
      </c>
      <c r="B58" s="56" t="s">
        <v>184</v>
      </c>
      <c r="C58" s="55">
        <v>18139</v>
      </c>
      <c r="D58" s="55" t="s">
        <v>184</v>
      </c>
      <c r="E58" s="55">
        <v>6</v>
      </c>
      <c r="F58" s="56" t="s">
        <v>184</v>
      </c>
    </row>
    <row r="59" spans="1:6" ht="12.75">
      <c r="A59" s="176" t="s">
        <v>58</v>
      </c>
      <c r="B59" s="56" t="s">
        <v>184</v>
      </c>
      <c r="C59" s="55">
        <v>4856</v>
      </c>
      <c r="D59" s="56" t="s">
        <v>184</v>
      </c>
      <c r="E59" s="56" t="s">
        <v>184</v>
      </c>
      <c r="F59" s="56" t="s">
        <v>184</v>
      </c>
    </row>
    <row r="60" spans="1:6" ht="12.75">
      <c r="A60" s="126" t="s">
        <v>147</v>
      </c>
      <c r="B60" s="56" t="s">
        <v>184</v>
      </c>
      <c r="C60" s="55">
        <v>43517</v>
      </c>
      <c r="D60" s="56" t="s">
        <v>184</v>
      </c>
      <c r="E60" s="56">
        <v>1168</v>
      </c>
      <c r="F60" s="56" t="s">
        <v>184</v>
      </c>
    </row>
    <row r="61" spans="1:6" ht="12.75">
      <c r="A61" s="176" t="s">
        <v>59</v>
      </c>
      <c r="B61" s="56" t="s">
        <v>184</v>
      </c>
      <c r="C61" s="55">
        <v>93872.6</v>
      </c>
      <c r="D61" s="56">
        <v>3326.4</v>
      </c>
      <c r="E61" s="55">
        <v>1160.9</v>
      </c>
      <c r="F61" s="56">
        <v>1307.8</v>
      </c>
    </row>
    <row r="62" spans="1:6" ht="12.75">
      <c r="A62" s="176" t="s">
        <v>60</v>
      </c>
      <c r="B62" s="56" t="s">
        <v>184</v>
      </c>
      <c r="C62" s="55">
        <v>63808.6</v>
      </c>
      <c r="D62" s="56" t="s">
        <v>184</v>
      </c>
      <c r="E62" s="56" t="s">
        <v>184</v>
      </c>
      <c r="F62" s="56" t="s">
        <v>184</v>
      </c>
    </row>
    <row r="63" spans="1:6" ht="12.75">
      <c r="A63" s="176" t="s">
        <v>63</v>
      </c>
      <c r="B63" s="56" t="s">
        <v>184</v>
      </c>
      <c r="C63" s="55">
        <v>17386</v>
      </c>
      <c r="D63" s="56" t="s">
        <v>184</v>
      </c>
      <c r="E63" s="55" t="s">
        <v>184</v>
      </c>
      <c r="F63" s="56" t="s">
        <v>184</v>
      </c>
    </row>
    <row r="64" spans="1:6" ht="12.75">
      <c r="A64" s="176" t="s">
        <v>64</v>
      </c>
      <c r="B64" s="55" t="s">
        <v>184</v>
      </c>
      <c r="C64" s="55">
        <v>82225.9</v>
      </c>
      <c r="D64" s="56" t="s">
        <v>184</v>
      </c>
      <c r="E64" s="56">
        <v>272.8</v>
      </c>
      <c r="F64" s="56" t="s">
        <v>184</v>
      </c>
    </row>
    <row r="65" spans="1:6" ht="12.75">
      <c r="A65" s="176" t="s">
        <v>66</v>
      </c>
      <c r="B65" s="63" t="s">
        <v>184</v>
      </c>
      <c r="C65" s="62">
        <v>16482</v>
      </c>
      <c r="D65" s="63" t="s">
        <v>184</v>
      </c>
      <c r="E65" s="63" t="s">
        <v>184</v>
      </c>
      <c r="F65" s="63" t="s">
        <v>184</v>
      </c>
    </row>
    <row r="66" spans="1:6" ht="12.75">
      <c r="A66" s="126" t="s">
        <v>148</v>
      </c>
      <c r="B66" s="241" t="s">
        <v>184</v>
      </c>
      <c r="C66" s="241">
        <v>995.9</v>
      </c>
      <c r="D66" s="241" t="s">
        <v>184</v>
      </c>
      <c r="E66" s="241">
        <v>795.8</v>
      </c>
      <c r="F66" s="241" t="s">
        <v>184</v>
      </c>
    </row>
    <row r="67" spans="1:6" ht="12.75">
      <c r="A67" s="176" t="s">
        <v>67</v>
      </c>
      <c r="B67" s="241">
        <v>1030.2</v>
      </c>
      <c r="C67" s="241">
        <v>98.2</v>
      </c>
      <c r="D67" s="241" t="s">
        <v>184</v>
      </c>
      <c r="E67" s="241" t="s">
        <v>184</v>
      </c>
      <c r="F67" s="241" t="s">
        <v>184</v>
      </c>
    </row>
    <row r="68" spans="1:6" ht="12.75">
      <c r="A68" s="177" t="s">
        <v>69</v>
      </c>
      <c r="B68" s="242" t="s">
        <v>184</v>
      </c>
      <c r="C68" s="242">
        <v>28033.4</v>
      </c>
      <c r="D68" s="242" t="s">
        <v>184</v>
      </c>
      <c r="E68" s="242" t="s">
        <v>185</v>
      </c>
      <c r="F68" s="243" t="s">
        <v>184</v>
      </c>
    </row>
    <row r="70" spans="1:5" ht="12.75">
      <c r="A70" s="323" t="s">
        <v>162</v>
      </c>
      <c r="B70" s="323"/>
      <c r="C70" s="323"/>
      <c r="D70" s="323"/>
      <c r="E70" s="323"/>
    </row>
    <row r="71" spans="1:5" ht="12.75">
      <c r="A71" s="183"/>
      <c r="B71" s="183"/>
      <c r="C71" s="183"/>
      <c r="D71" s="184" t="s">
        <v>89</v>
      </c>
      <c r="E71" s="184"/>
    </row>
    <row r="72" spans="1:5" ht="12.75">
      <c r="A72" s="325"/>
      <c r="B72" s="327" t="s">
        <v>94</v>
      </c>
      <c r="C72" s="328"/>
      <c r="D72" s="327" t="s">
        <v>101</v>
      </c>
      <c r="E72" s="185"/>
    </row>
    <row r="73" spans="1:6" ht="19.5" customHeight="1">
      <c r="A73" s="325"/>
      <c r="B73" s="174" t="s">
        <v>95</v>
      </c>
      <c r="C73" s="174" t="s">
        <v>103</v>
      </c>
      <c r="D73" s="327"/>
      <c r="E73" s="185"/>
      <c r="F73" s="170"/>
    </row>
    <row r="74" spans="1:5" ht="12.75">
      <c r="A74" s="175" t="s">
        <v>52</v>
      </c>
      <c r="B74" s="53">
        <v>2851</v>
      </c>
      <c r="C74" s="56">
        <v>5549</v>
      </c>
      <c r="D74" s="53">
        <v>365</v>
      </c>
      <c r="E74" s="186"/>
    </row>
    <row r="75" spans="1:6" ht="12.75">
      <c r="A75" s="125" t="s">
        <v>146</v>
      </c>
      <c r="B75" s="56">
        <v>112</v>
      </c>
      <c r="C75" s="53">
        <v>85</v>
      </c>
      <c r="D75" s="56">
        <v>13</v>
      </c>
      <c r="E75" s="186"/>
      <c r="F75" s="136"/>
    </row>
    <row r="76" spans="1:6" ht="12.75">
      <c r="A76" s="176" t="s">
        <v>53</v>
      </c>
      <c r="B76" s="53" t="s">
        <v>184</v>
      </c>
      <c r="C76" s="56">
        <v>545</v>
      </c>
      <c r="D76" s="56">
        <v>162</v>
      </c>
      <c r="E76" s="187"/>
      <c r="F76" s="176"/>
    </row>
    <row r="77" spans="1:6" ht="12.75">
      <c r="A77" s="176" t="s">
        <v>54</v>
      </c>
      <c r="B77" s="56">
        <v>5</v>
      </c>
      <c r="C77" s="53" t="s">
        <v>184</v>
      </c>
      <c r="D77" s="56">
        <v>120</v>
      </c>
      <c r="E77" s="187"/>
      <c r="F77" s="176"/>
    </row>
    <row r="78" spans="1:6" ht="12.75">
      <c r="A78" s="176" t="s">
        <v>55</v>
      </c>
      <c r="B78" s="56" t="s">
        <v>184</v>
      </c>
      <c r="C78" s="53">
        <v>270</v>
      </c>
      <c r="D78" s="53" t="s">
        <v>184</v>
      </c>
      <c r="E78" s="187"/>
      <c r="F78" s="176"/>
    </row>
    <row r="79" spans="1:6" ht="12.75">
      <c r="A79" s="176" t="s">
        <v>57</v>
      </c>
      <c r="B79" s="56">
        <v>172</v>
      </c>
      <c r="C79" s="53" t="s">
        <v>184</v>
      </c>
      <c r="D79" s="56" t="s">
        <v>184</v>
      </c>
      <c r="E79" s="187"/>
      <c r="F79" s="176"/>
    </row>
    <row r="80" spans="1:6" ht="12.75">
      <c r="A80" s="176" t="s">
        <v>58</v>
      </c>
      <c r="B80" s="56" t="s">
        <v>184</v>
      </c>
      <c r="C80" s="53">
        <v>3</v>
      </c>
      <c r="D80" s="56" t="s">
        <v>184</v>
      </c>
      <c r="E80" s="187"/>
      <c r="F80" s="176"/>
    </row>
    <row r="81" spans="1:6" ht="12.75">
      <c r="A81" s="126" t="s">
        <v>147</v>
      </c>
      <c r="B81" s="56" t="s">
        <v>184</v>
      </c>
      <c r="C81" s="53">
        <v>596</v>
      </c>
      <c r="D81" s="56">
        <v>70</v>
      </c>
      <c r="E81" s="187"/>
      <c r="F81" s="126"/>
    </row>
    <row r="82" spans="1:6" ht="12.75">
      <c r="A82" s="176" t="s">
        <v>59</v>
      </c>
      <c r="B82" s="53" t="s">
        <v>184</v>
      </c>
      <c r="C82" s="53">
        <v>13</v>
      </c>
      <c r="D82" s="56" t="s">
        <v>184</v>
      </c>
      <c r="E82" s="187"/>
      <c r="F82" s="176"/>
    </row>
    <row r="83" spans="1:6" ht="12.75">
      <c r="A83" s="176" t="s">
        <v>60</v>
      </c>
      <c r="B83" s="56" t="s">
        <v>184</v>
      </c>
      <c r="C83" s="53">
        <v>2490</v>
      </c>
      <c r="D83" s="56" t="s">
        <v>184</v>
      </c>
      <c r="E83" s="187"/>
      <c r="F83" s="176"/>
    </row>
    <row r="84" spans="1:6" ht="12.75">
      <c r="A84" s="176" t="s">
        <v>61</v>
      </c>
      <c r="B84" s="56" t="s">
        <v>184</v>
      </c>
      <c r="C84" s="53">
        <v>454</v>
      </c>
      <c r="D84" s="56" t="s">
        <v>184</v>
      </c>
      <c r="E84" s="187"/>
      <c r="F84" s="176"/>
    </row>
    <row r="85" spans="1:6" ht="12.75">
      <c r="A85" s="176" t="s">
        <v>63</v>
      </c>
      <c r="B85" s="244">
        <v>2562</v>
      </c>
      <c r="C85" s="244">
        <v>91</v>
      </c>
      <c r="D85" s="245" t="s">
        <v>184</v>
      </c>
      <c r="E85" s="187"/>
      <c r="F85" s="176"/>
    </row>
    <row r="86" spans="1:6" ht="12.75">
      <c r="A86" s="188" t="s">
        <v>64</v>
      </c>
      <c r="B86" s="245" t="s">
        <v>184</v>
      </c>
      <c r="C86" s="244">
        <v>352</v>
      </c>
      <c r="D86" s="245" t="s">
        <v>184</v>
      </c>
      <c r="E86" s="187"/>
      <c r="F86" s="188"/>
    </row>
    <row r="87" spans="1:6" ht="12.75">
      <c r="A87" s="188" t="s">
        <v>66</v>
      </c>
      <c r="B87" s="245" t="s">
        <v>184</v>
      </c>
      <c r="C87" s="244">
        <v>165</v>
      </c>
      <c r="D87" s="245" t="s">
        <v>184</v>
      </c>
      <c r="E87" s="187"/>
      <c r="F87" s="188"/>
    </row>
    <row r="88" spans="1:6" ht="12.75">
      <c r="A88" s="177" t="s">
        <v>67</v>
      </c>
      <c r="B88" s="246" t="s">
        <v>184</v>
      </c>
      <c r="C88" s="247">
        <v>485</v>
      </c>
      <c r="D88" s="246" t="s">
        <v>184</v>
      </c>
      <c r="E88" s="187"/>
      <c r="F88" s="188"/>
    </row>
    <row r="89" spans="2:6" ht="12" customHeight="1">
      <c r="B89" s="187"/>
      <c r="C89" s="187"/>
      <c r="D89" s="187"/>
      <c r="E89" s="170"/>
      <c r="F89" s="188"/>
    </row>
    <row r="90" spans="2:6" ht="12.75">
      <c r="B90" s="187"/>
      <c r="C90" s="187"/>
      <c r="D90" s="187"/>
      <c r="E90" s="170"/>
      <c r="F90" s="170"/>
    </row>
    <row r="91" spans="1:4" ht="12.75">
      <c r="A91" s="324" t="s">
        <v>163</v>
      </c>
      <c r="B91" s="324"/>
      <c r="C91" s="324"/>
      <c r="D91" s="324"/>
    </row>
    <row r="92" spans="1:4" ht="12.75">
      <c r="A92" s="183"/>
      <c r="B92" s="189"/>
      <c r="C92" s="184" t="s">
        <v>89</v>
      </c>
      <c r="D92" s="170"/>
    </row>
    <row r="93" spans="1:4" ht="12.75">
      <c r="A93" s="326"/>
      <c r="B93" s="173" t="s">
        <v>94</v>
      </c>
      <c r="C93" s="327" t="s">
        <v>101</v>
      </c>
      <c r="D93" s="185"/>
    </row>
    <row r="94" spans="1:4" ht="33.75">
      <c r="A94" s="326"/>
      <c r="B94" s="174" t="s">
        <v>103</v>
      </c>
      <c r="C94" s="327"/>
      <c r="D94" s="185"/>
    </row>
    <row r="95" spans="1:3" ht="12.75">
      <c r="A95" s="175" t="s">
        <v>52</v>
      </c>
      <c r="B95" s="53">
        <v>2154</v>
      </c>
      <c r="C95" s="56">
        <v>162</v>
      </c>
    </row>
    <row r="96" spans="1:3" ht="12.75">
      <c r="A96" s="125" t="s">
        <v>146</v>
      </c>
      <c r="B96" s="53">
        <v>61</v>
      </c>
      <c r="C96" s="56" t="s">
        <v>185</v>
      </c>
    </row>
    <row r="97" spans="1:3" ht="12.75">
      <c r="A97" s="176" t="s">
        <v>53</v>
      </c>
      <c r="B97" s="56">
        <v>56</v>
      </c>
      <c r="C97" s="56">
        <v>150</v>
      </c>
    </row>
    <row r="98" spans="1:3" ht="12.75">
      <c r="A98" s="176" t="s">
        <v>55</v>
      </c>
      <c r="B98" s="56">
        <v>69</v>
      </c>
      <c r="C98" s="56" t="s">
        <v>184</v>
      </c>
    </row>
    <row r="99" spans="1:3" ht="12.75">
      <c r="A99" s="176" t="s">
        <v>58</v>
      </c>
      <c r="B99" s="53">
        <v>4</v>
      </c>
      <c r="C99" s="56" t="s">
        <v>184</v>
      </c>
    </row>
    <row r="100" spans="1:3" ht="12.75">
      <c r="A100" s="126" t="s">
        <v>147</v>
      </c>
      <c r="B100" s="60">
        <v>1196</v>
      </c>
      <c r="C100" s="63" t="s">
        <v>184</v>
      </c>
    </row>
    <row r="101" spans="1:3" ht="12.75">
      <c r="A101" s="126"/>
      <c r="B101" s="241" t="s">
        <v>184</v>
      </c>
      <c r="C101" s="241" t="s">
        <v>185</v>
      </c>
    </row>
    <row r="102" spans="1:3" ht="12.75">
      <c r="A102" s="190" t="s">
        <v>61</v>
      </c>
      <c r="B102" s="248">
        <v>151</v>
      </c>
      <c r="C102" s="248" t="s">
        <v>184</v>
      </c>
    </row>
    <row r="103" spans="1:3" ht="12.75">
      <c r="A103" s="177" t="s">
        <v>66</v>
      </c>
      <c r="B103" s="249">
        <v>617</v>
      </c>
      <c r="C103" s="249" t="s">
        <v>184</v>
      </c>
    </row>
    <row r="104" ht="12.75">
      <c r="C104" s="170"/>
    </row>
    <row r="105" ht="12.75">
      <c r="C105" s="170"/>
    </row>
    <row r="106" ht="12.75">
      <c r="C106" s="170"/>
    </row>
    <row r="107" ht="12.75">
      <c r="C107" s="170"/>
    </row>
  </sheetData>
  <sheetProtection/>
  <mergeCells count="22">
    <mergeCell ref="B4:E4"/>
    <mergeCell ref="F4:F5"/>
    <mergeCell ref="A1:F1"/>
    <mergeCell ref="A4:A5"/>
    <mergeCell ref="A2:F2"/>
    <mergeCell ref="A26:F26"/>
    <mergeCell ref="A28:A29"/>
    <mergeCell ref="B28:D28"/>
    <mergeCell ref="E28:E29"/>
    <mergeCell ref="F28:F29"/>
    <mergeCell ref="A49:F49"/>
    <mergeCell ref="A51:A52"/>
    <mergeCell ref="B51:D51"/>
    <mergeCell ref="E51:E52"/>
    <mergeCell ref="F51:F52"/>
    <mergeCell ref="A70:E70"/>
    <mergeCell ref="A91:D91"/>
    <mergeCell ref="A72:A73"/>
    <mergeCell ref="A93:A94"/>
    <mergeCell ref="B72:C72"/>
    <mergeCell ref="D72:D73"/>
    <mergeCell ref="C93:C94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&amp;R&amp;"-,полужирный"&amp;8&amp;P</oddFooter>
  </headerFooter>
  <rowBreaks count="4" manualBreakCount="4">
    <brk id="26" max="255" man="1"/>
    <brk id="49" max="255" man="1"/>
    <brk id="70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83"/>
  <sheetViews>
    <sheetView workbookViewId="0" topLeftCell="A1">
      <selection activeCell="T23" sqref="T23"/>
    </sheetView>
  </sheetViews>
  <sheetFormatPr defaultColWidth="9.00390625" defaultRowHeight="12.75"/>
  <cols>
    <col min="1" max="1" width="24.375" style="119" customWidth="1"/>
    <col min="2" max="2" width="9.375" style="119" customWidth="1"/>
    <col min="3" max="3" width="9.75390625" style="119" customWidth="1"/>
    <col min="4" max="4" width="10.00390625" style="119" customWidth="1"/>
    <col min="5" max="5" width="9.875" style="119" customWidth="1"/>
    <col min="6" max="6" width="9.625" style="119" customWidth="1"/>
    <col min="7" max="7" width="10.875" style="119" customWidth="1"/>
    <col min="8" max="9" width="9.625" style="119" customWidth="1"/>
    <col min="10" max="10" width="9.125" style="119" customWidth="1"/>
    <col min="11" max="12" width="9.875" style="119" customWidth="1"/>
    <col min="13" max="13" width="9.375" style="119" customWidth="1"/>
    <col min="14" max="16384" width="9.125" style="119" customWidth="1"/>
  </cols>
  <sheetData>
    <row r="1" spans="1:13" ht="32.25" customHeight="1">
      <c r="A1" s="368" t="s">
        <v>187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32.25" customHeight="1">
      <c r="A2" s="368" t="s">
        <v>226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</row>
    <row r="3" spans="1:13" ht="18" customHeight="1">
      <c r="A3" s="369" t="s">
        <v>217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6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P4" s="191" t="s">
        <v>114</v>
      </c>
    </row>
    <row r="5" spans="1:16" ht="23.25" customHeight="1">
      <c r="A5" s="295"/>
      <c r="B5" s="290" t="s">
        <v>181</v>
      </c>
      <c r="C5" s="290"/>
      <c r="D5" s="290"/>
      <c r="E5" s="291" t="s">
        <v>26</v>
      </c>
      <c r="F5" s="296"/>
      <c r="G5" s="296"/>
      <c r="H5" s="296"/>
      <c r="I5" s="296"/>
      <c r="J5" s="296"/>
      <c r="K5" s="297" t="s">
        <v>262</v>
      </c>
      <c r="L5" s="298"/>
      <c r="M5" s="299"/>
      <c r="N5" s="290" t="s">
        <v>263</v>
      </c>
      <c r="O5" s="290"/>
      <c r="P5" s="291"/>
    </row>
    <row r="6" spans="1:16" ht="24" customHeight="1">
      <c r="A6" s="295"/>
      <c r="B6" s="290"/>
      <c r="C6" s="290"/>
      <c r="D6" s="290"/>
      <c r="E6" s="290" t="s">
        <v>27</v>
      </c>
      <c r="F6" s="290"/>
      <c r="G6" s="290"/>
      <c r="H6" s="290" t="s">
        <v>28</v>
      </c>
      <c r="I6" s="290"/>
      <c r="J6" s="290"/>
      <c r="K6" s="300"/>
      <c r="L6" s="301"/>
      <c r="M6" s="302"/>
      <c r="N6" s="290"/>
      <c r="O6" s="290"/>
      <c r="P6" s="291"/>
    </row>
    <row r="7" spans="1:17" ht="30.75" customHeight="1">
      <c r="A7" s="295"/>
      <c r="B7" s="81">
        <v>2024</v>
      </c>
      <c r="C7" s="81">
        <v>2023</v>
      </c>
      <c r="D7" s="81" t="s">
        <v>182</v>
      </c>
      <c r="E7" s="81">
        <v>2024</v>
      </c>
      <c r="F7" s="81">
        <v>2023</v>
      </c>
      <c r="G7" s="81" t="s">
        <v>182</v>
      </c>
      <c r="H7" s="81">
        <v>2024</v>
      </c>
      <c r="I7" s="81">
        <v>2023</v>
      </c>
      <c r="J7" s="81" t="s">
        <v>182</v>
      </c>
      <c r="K7" s="81">
        <v>2024</v>
      </c>
      <c r="L7" s="81">
        <v>2023</v>
      </c>
      <c r="M7" s="81" t="s">
        <v>182</v>
      </c>
      <c r="N7" s="81">
        <v>2024</v>
      </c>
      <c r="O7" s="81">
        <v>2023</v>
      </c>
      <c r="P7" s="82" t="s">
        <v>182</v>
      </c>
      <c r="Q7" s="121"/>
    </row>
    <row r="8" spans="1:26" s="124" customFormat="1" ht="12.75">
      <c r="A8" s="122" t="s">
        <v>52</v>
      </c>
      <c r="B8" s="60">
        <v>4497995</v>
      </c>
      <c r="C8" s="60">
        <f>F8+I8</f>
        <v>4257056</v>
      </c>
      <c r="D8" s="61">
        <f>B8/C8*100</f>
        <v>105.65975641382212</v>
      </c>
      <c r="E8" s="60">
        <v>860131</v>
      </c>
      <c r="F8" s="60">
        <v>816303</v>
      </c>
      <c r="G8" s="61">
        <f>E8/F8*100</f>
        <v>105.36908476386833</v>
      </c>
      <c r="H8" s="60">
        <v>3637864</v>
      </c>
      <c r="I8" s="60">
        <v>3440753</v>
      </c>
      <c r="J8" s="61">
        <f>H8/I8*100</f>
        <v>105.72871694073942</v>
      </c>
      <c r="K8" s="60">
        <v>4114584</v>
      </c>
      <c r="L8" s="60">
        <v>4386662</v>
      </c>
      <c r="M8" s="61">
        <f>K8/L8*100</f>
        <v>93.79760738347291</v>
      </c>
      <c r="N8" s="60">
        <v>8612579</v>
      </c>
      <c r="O8" s="60">
        <v>8643718</v>
      </c>
      <c r="P8" s="61">
        <f>N8/O8*100</f>
        <v>99.63974993168449</v>
      </c>
      <c r="Q8" s="55"/>
      <c r="R8" s="123"/>
      <c r="S8" s="123"/>
      <c r="T8" s="55"/>
      <c r="U8" s="123"/>
      <c r="V8" s="123"/>
      <c r="W8" s="55"/>
      <c r="X8" s="123"/>
      <c r="Y8" s="123"/>
      <c r="Z8" s="55"/>
    </row>
    <row r="9" spans="1:26" s="124" customFormat="1" ht="12.75">
      <c r="A9" s="125" t="s">
        <v>146</v>
      </c>
      <c r="B9" s="60">
        <v>451939</v>
      </c>
      <c r="C9" s="60">
        <f aca="true" t="shared" si="0" ref="C9:C25">F9+I9</f>
        <v>458940</v>
      </c>
      <c r="D9" s="61">
        <f aca="true" t="shared" si="1" ref="D9:D25">B9/C9*100</f>
        <v>98.47452826077483</v>
      </c>
      <c r="E9" s="60">
        <v>30452</v>
      </c>
      <c r="F9" s="60">
        <v>25623</v>
      </c>
      <c r="G9" s="61">
        <f aca="true" t="shared" si="2" ref="G9:G25">E9/F9*100</f>
        <v>118.84634898333528</v>
      </c>
      <c r="H9" s="60">
        <v>421487</v>
      </c>
      <c r="I9" s="60">
        <v>433317</v>
      </c>
      <c r="J9" s="61">
        <f aca="true" t="shared" si="3" ref="J9:J25">H9/I9*100</f>
        <v>97.26989709612131</v>
      </c>
      <c r="K9" s="60">
        <v>314584</v>
      </c>
      <c r="L9" s="60">
        <v>337534</v>
      </c>
      <c r="M9" s="61">
        <f aca="true" t="shared" si="4" ref="M9:M25">K9/L9*100</f>
        <v>93.20068496803286</v>
      </c>
      <c r="N9" s="71">
        <v>766523</v>
      </c>
      <c r="O9" s="60">
        <v>796474</v>
      </c>
      <c r="P9" s="61">
        <f aca="true" t="shared" si="5" ref="P9:P25">N9/O9*100</f>
        <v>96.23955082024021</v>
      </c>
      <c r="Q9" s="55"/>
      <c r="R9" s="123"/>
      <c r="S9" s="123"/>
      <c r="T9" s="55"/>
      <c r="U9" s="123"/>
      <c r="V9" s="123"/>
      <c r="W9" s="55"/>
      <c r="X9" s="123"/>
      <c r="Y9" s="123"/>
      <c r="Z9" s="55"/>
    </row>
    <row r="10" spans="1:26" s="124" customFormat="1" ht="12.75">
      <c r="A10" s="126" t="s">
        <v>53</v>
      </c>
      <c r="B10" s="60">
        <v>219934</v>
      </c>
      <c r="C10" s="60">
        <f t="shared" si="0"/>
        <v>230257</v>
      </c>
      <c r="D10" s="61">
        <f t="shared" si="1"/>
        <v>95.5167486764789</v>
      </c>
      <c r="E10" s="60">
        <v>128337</v>
      </c>
      <c r="F10" s="60">
        <v>136900</v>
      </c>
      <c r="G10" s="61">
        <f t="shared" si="2"/>
        <v>93.74506939371804</v>
      </c>
      <c r="H10" s="60">
        <v>91597</v>
      </c>
      <c r="I10" s="60">
        <v>93357</v>
      </c>
      <c r="J10" s="61">
        <f t="shared" si="3"/>
        <v>98.11476375633322</v>
      </c>
      <c r="K10" s="60">
        <v>218939</v>
      </c>
      <c r="L10" s="60">
        <v>221322</v>
      </c>
      <c r="M10" s="61">
        <f t="shared" si="4"/>
        <v>98.92328824066293</v>
      </c>
      <c r="N10" s="71">
        <v>438873</v>
      </c>
      <c r="O10" s="60">
        <v>451579</v>
      </c>
      <c r="P10" s="61">
        <f t="shared" si="5"/>
        <v>97.18631734425206</v>
      </c>
      <c r="Q10" s="55"/>
      <c r="R10" s="123"/>
      <c r="S10" s="123"/>
      <c r="T10" s="55"/>
      <c r="U10" s="123"/>
      <c r="V10" s="123"/>
      <c r="W10" s="55"/>
      <c r="X10" s="123"/>
      <c r="Y10" s="123"/>
      <c r="Z10" s="55"/>
    </row>
    <row r="11" spans="1:26" s="124" customFormat="1" ht="12.75">
      <c r="A11" s="126" t="s">
        <v>54</v>
      </c>
      <c r="B11" s="60">
        <v>382675</v>
      </c>
      <c r="C11" s="60">
        <f t="shared" si="0"/>
        <v>355839</v>
      </c>
      <c r="D11" s="61">
        <f t="shared" si="1"/>
        <v>107.54161292044996</v>
      </c>
      <c r="E11" s="60">
        <v>58842</v>
      </c>
      <c r="F11" s="60">
        <v>54834</v>
      </c>
      <c r="G11" s="61">
        <f t="shared" si="2"/>
        <v>107.30933362512309</v>
      </c>
      <c r="H11" s="60">
        <v>323833</v>
      </c>
      <c r="I11" s="60">
        <v>301005</v>
      </c>
      <c r="J11" s="61">
        <f t="shared" si="3"/>
        <v>107.58392717728941</v>
      </c>
      <c r="K11" s="60">
        <v>233397</v>
      </c>
      <c r="L11" s="60">
        <v>231416</v>
      </c>
      <c r="M11" s="61">
        <f t="shared" si="4"/>
        <v>100.85603415494175</v>
      </c>
      <c r="N11" s="71">
        <v>616072</v>
      </c>
      <c r="O11" s="60">
        <v>587254</v>
      </c>
      <c r="P11" s="61">
        <f t="shared" si="5"/>
        <v>104.90724626822465</v>
      </c>
      <c r="Q11" s="55"/>
      <c r="R11" s="123"/>
      <c r="S11" s="123"/>
      <c r="T11" s="55"/>
      <c r="U11" s="123"/>
      <c r="V11" s="123"/>
      <c r="W11" s="55"/>
      <c r="X11" s="123"/>
      <c r="Y11" s="123"/>
      <c r="Z11" s="55"/>
    </row>
    <row r="12" spans="1:26" s="124" customFormat="1" ht="12.75">
      <c r="A12" s="126" t="s">
        <v>55</v>
      </c>
      <c r="B12" s="60">
        <v>359869</v>
      </c>
      <c r="C12" s="60">
        <f t="shared" si="0"/>
        <v>332989</v>
      </c>
      <c r="D12" s="61">
        <f t="shared" si="1"/>
        <v>108.07233872590385</v>
      </c>
      <c r="E12" s="60">
        <v>61091</v>
      </c>
      <c r="F12" s="60">
        <v>53595</v>
      </c>
      <c r="G12" s="61">
        <f t="shared" si="2"/>
        <v>113.9863793264297</v>
      </c>
      <c r="H12" s="60">
        <v>298778</v>
      </c>
      <c r="I12" s="60">
        <v>279394</v>
      </c>
      <c r="J12" s="61">
        <f t="shared" si="3"/>
        <v>106.93787268158943</v>
      </c>
      <c r="K12" s="60">
        <v>308979</v>
      </c>
      <c r="L12" s="60">
        <v>305565</v>
      </c>
      <c r="M12" s="61">
        <f t="shared" si="4"/>
        <v>101.11727455696824</v>
      </c>
      <c r="N12" s="71">
        <v>668848</v>
      </c>
      <c r="O12" s="60">
        <v>638554</v>
      </c>
      <c r="P12" s="61">
        <f t="shared" si="5"/>
        <v>104.74415632820404</v>
      </c>
      <c r="Q12" s="55"/>
      <c r="R12" s="123"/>
      <c r="S12" s="123"/>
      <c r="T12" s="55"/>
      <c r="U12" s="123"/>
      <c r="V12" s="123"/>
      <c r="W12" s="55"/>
      <c r="X12" s="123"/>
      <c r="Y12" s="123"/>
      <c r="Z12" s="55"/>
    </row>
    <row r="13" spans="1:26" s="124" customFormat="1" ht="12.75">
      <c r="A13" s="126" t="s">
        <v>56</v>
      </c>
      <c r="B13" s="60">
        <v>115088</v>
      </c>
      <c r="C13" s="60">
        <f t="shared" si="0"/>
        <v>109344</v>
      </c>
      <c r="D13" s="61">
        <f t="shared" si="1"/>
        <v>105.25314603453322</v>
      </c>
      <c r="E13" s="60">
        <v>2332</v>
      </c>
      <c r="F13" s="60">
        <v>1939</v>
      </c>
      <c r="G13" s="61">
        <f t="shared" si="2"/>
        <v>120.26817947395566</v>
      </c>
      <c r="H13" s="60">
        <v>112756</v>
      </c>
      <c r="I13" s="60">
        <v>107405</v>
      </c>
      <c r="J13" s="61">
        <f t="shared" si="3"/>
        <v>104.98207718448862</v>
      </c>
      <c r="K13" s="60">
        <v>110505</v>
      </c>
      <c r="L13" s="60">
        <v>107505</v>
      </c>
      <c r="M13" s="61">
        <f t="shared" si="4"/>
        <v>102.79056788056369</v>
      </c>
      <c r="N13" s="71">
        <v>225593</v>
      </c>
      <c r="O13" s="60">
        <v>216849</v>
      </c>
      <c r="P13" s="61">
        <f t="shared" si="5"/>
        <v>104.03229897301809</v>
      </c>
      <c r="Q13" s="55"/>
      <c r="R13" s="123"/>
      <c r="S13" s="123"/>
      <c r="T13" s="55"/>
      <c r="U13" s="123"/>
      <c r="V13" s="123"/>
      <c r="W13" s="55"/>
      <c r="X13" s="123"/>
      <c r="Y13" s="123"/>
      <c r="Z13" s="55"/>
    </row>
    <row r="14" spans="1:26" s="127" customFormat="1" ht="12.75">
      <c r="A14" s="126" t="s">
        <v>57</v>
      </c>
      <c r="B14" s="60">
        <v>645224</v>
      </c>
      <c r="C14" s="60">
        <f t="shared" si="0"/>
        <v>578157</v>
      </c>
      <c r="D14" s="61">
        <f t="shared" si="1"/>
        <v>111.60013629515859</v>
      </c>
      <c r="E14" s="60">
        <v>84442</v>
      </c>
      <c r="F14" s="60">
        <v>76792</v>
      </c>
      <c r="G14" s="61">
        <f t="shared" si="2"/>
        <v>109.96197520575059</v>
      </c>
      <c r="H14" s="60">
        <v>560782</v>
      </c>
      <c r="I14" s="60">
        <v>501365</v>
      </c>
      <c r="J14" s="61">
        <f t="shared" si="3"/>
        <v>111.85104664266552</v>
      </c>
      <c r="K14" s="60">
        <v>250250</v>
      </c>
      <c r="L14" s="60">
        <v>238312</v>
      </c>
      <c r="M14" s="61">
        <f t="shared" si="4"/>
        <v>105.00939944274732</v>
      </c>
      <c r="N14" s="71">
        <v>895474</v>
      </c>
      <c r="O14" s="60">
        <v>816469</v>
      </c>
      <c r="P14" s="61">
        <f t="shared" si="5"/>
        <v>109.67642372214989</v>
      </c>
      <c r="Q14" s="55"/>
      <c r="R14" s="123"/>
      <c r="S14" s="123"/>
      <c r="T14" s="55"/>
      <c r="U14" s="123"/>
      <c r="V14" s="123"/>
      <c r="W14" s="55"/>
      <c r="X14" s="123"/>
      <c r="Y14" s="123"/>
      <c r="Z14" s="55"/>
    </row>
    <row r="15" spans="1:26" s="127" customFormat="1" ht="12.75">
      <c r="A15" s="126" t="s">
        <v>58</v>
      </c>
      <c r="B15" s="60">
        <v>245539</v>
      </c>
      <c r="C15" s="60">
        <f t="shared" si="0"/>
        <v>239173</v>
      </c>
      <c r="D15" s="61">
        <f t="shared" si="1"/>
        <v>102.66167167698694</v>
      </c>
      <c r="E15" s="60">
        <v>26617</v>
      </c>
      <c r="F15" s="60">
        <v>31497</v>
      </c>
      <c r="G15" s="61">
        <f t="shared" si="2"/>
        <v>84.50646093278725</v>
      </c>
      <c r="H15" s="60">
        <v>218922</v>
      </c>
      <c r="I15" s="60">
        <v>207676</v>
      </c>
      <c r="J15" s="61">
        <f t="shared" si="3"/>
        <v>105.41516593154722</v>
      </c>
      <c r="K15" s="60">
        <v>259468</v>
      </c>
      <c r="L15" s="60">
        <v>243576</v>
      </c>
      <c r="M15" s="61">
        <f t="shared" si="4"/>
        <v>106.52445232699446</v>
      </c>
      <c r="N15" s="71">
        <v>505007</v>
      </c>
      <c r="O15" s="60">
        <v>482749</v>
      </c>
      <c r="P15" s="61">
        <f t="shared" si="5"/>
        <v>104.61067759850357</v>
      </c>
      <c r="Q15" s="55"/>
      <c r="R15" s="123"/>
      <c r="S15" s="123"/>
      <c r="T15" s="55"/>
      <c r="U15" s="123"/>
      <c r="V15" s="123"/>
      <c r="W15" s="55"/>
      <c r="X15" s="123"/>
      <c r="Y15" s="123"/>
      <c r="Z15" s="55"/>
    </row>
    <row r="16" spans="1:26" s="127" customFormat="1" ht="12.75">
      <c r="A16" s="126" t="s">
        <v>147</v>
      </c>
      <c r="B16" s="60">
        <v>278096</v>
      </c>
      <c r="C16" s="60">
        <f t="shared" si="0"/>
        <v>263088</v>
      </c>
      <c r="D16" s="61">
        <f t="shared" si="1"/>
        <v>105.70455512984249</v>
      </c>
      <c r="E16" s="60">
        <v>31322</v>
      </c>
      <c r="F16" s="60">
        <v>30549</v>
      </c>
      <c r="G16" s="61">
        <f t="shared" si="2"/>
        <v>102.53036105928182</v>
      </c>
      <c r="H16" s="60">
        <v>246774</v>
      </c>
      <c r="I16" s="60">
        <v>232539</v>
      </c>
      <c r="J16" s="61">
        <f t="shared" si="3"/>
        <v>106.12155380387807</v>
      </c>
      <c r="K16" s="60">
        <v>273916</v>
      </c>
      <c r="L16" s="60">
        <v>287259</v>
      </c>
      <c r="M16" s="61">
        <f t="shared" si="4"/>
        <v>95.35506285268694</v>
      </c>
      <c r="N16" s="71">
        <v>552012</v>
      </c>
      <c r="O16" s="60">
        <v>550347</v>
      </c>
      <c r="P16" s="61">
        <f t="shared" si="5"/>
        <v>100.30253639976232</v>
      </c>
      <c r="Q16" s="55"/>
      <c r="R16" s="123"/>
      <c r="S16" s="123"/>
      <c r="T16" s="55"/>
      <c r="U16" s="123"/>
      <c r="V16" s="123"/>
      <c r="W16" s="55"/>
      <c r="X16" s="123"/>
      <c r="Y16" s="123"/>
      <c r="Z16" s="55"/>
    </row>
    <row r="17" spans="1:26" s="127" customFormat="1" ht="12.75">
      <c r="A17" s="126" t="s">
        <v>59</v>
      </c>
      <c r="B17" s="60">
        <v>294579</v>
      </c>
      <c r="C17" s="60">
        <f t="shared" si="0"/>
        <v>287873</v>
      </c>
      <c r="D17" s="61">
        <f t="shared" si="1"/>
        <v>102.32949946677876</v>
      </c>
      <c r="E17" s="60">
        <v>26664</v>
      </c>
      <c r="F17" s="60">
        <v>24156</v>
      </c>
      <c r="G17" s="61">
        <f t="shared" si="2"/>
        <v>110.38251366120218</v>
      </c>
      <c r="H17" s="60">
        <v>267915</v>
      </c>
      <c r="I17" s="60">
        <v>263717</v>
      </c>
      <c r="J17" s="61">
        <f t="shared" si="3"/>
        <v>101.5918579386236</v>
      </c>
      <c r="K17" s="60">
        <v>199608</v>
      </c>
      <c r="L17" s="60">
        <v>203514</v>
      </c>
      <c r="M17" s="61">
        <f t="shared" si="4"/>
        <v>98.08072171939031</v>
      </c>
      <c r="N17" s="71">
        <v>494187</v>
      </c>
      <c r="O17" s="60">
        <v>491387</v>
      </c>
      <c r="P17" s="61">
        <f t="shared" si="5"/>
        <v>100.56981564428851</v>
      </c>
      <c r="Q17" s="55"/>
      <c r="R17" s="123"/>
      <c r="S17" s="123"/>
      <c r="T17" s="55"/>
      <c r="U17" s="123"/>
      <c r="V17" s="123"/>
      <c r="W17" s="55"/>
      <c r="X17" s="123"/>
      <c r="Y17" s="123"/>
      <c r="Z17" s="55"/>
    </row>
    <row r="18" spans="1:26" s="127" customFormat="1" ht="14.25" customHeight="1">
      <c r="A18" s="126" t="s">
        <v>60</v>
      </c>
      <c r="B18" s="60">
        <v>240888</v>
      </c>
      <c r="C18" s="60">
        <f t="shared" si="0"/>
        <v>224688</v>
      </c>
      <c r="D18" s="61">
        <f t="shared" si="1"/>
        <v>107.20999786370433</v>
      </c>
      <c r="E18" s="60">
        <v>121879</v>
      </c>
      <c r="F18" s="60">
        <v>112187</v>
      </c>
      <c r="G18" s="61">
        <f t="shared" si="2"/>
        <v>108.63914713826021</v>
      </c>
      <c r="H18" s="60">
        <v>119009</v>
      </c>
      <c r="I18" s="60">
        <v>112501</v>
      </c>
      <c r="J18" s="61">
        <f t="shared" si="3"/>
        <v>105.7848374681114</v>
      </c>
      <c r="K18" s="60">
        <v>176810</v>
      </c>
      <c r="L18" s="60">
        <v>170685</v>
      </c>
      <c r="M18" s="61">
        <f t="shared" si="4"/>
        <v>103.58848170606674</v>
      </c>
      <c r="N18" s="71">
        <v>417698</v>
      </c>
      <c r="O18" s="60">
        <v>395373</v>
      </c>
      <c r="P18" s="61">
        <f t="shared" si="5"/>
        <v>105.64656665983767</v>
      </c>
      <c r="Q18" s="55"/>
      <c r="R18" s="123"/>
      <c r="S18" s="123"/>
      <c r="T18" s="55"/>
      <c r="U18" s="123"/>
      <c r="V18" s="123"/>
      <c r="W18" s="55"/>
      <c r="X18" s="123"/>
      <c r="Y18" s="123"/>
      <c r="Z18" s="55"/>
    </row>
    <row r="19" spans="1:26" s="124" customFormat="1" ht="14.25" customHeight="1">
      <c r="A19" s="126" t="s">
        <v>61</v>
      </c>
      <c r="B19" s="60">
        <v>158805</v>
      </c>
      <c r="C19" s="60">
        <f t="shared" si="0"/>
        <v>140369</v>
      </c>
      <c r="D19" s="61">
        <f t="shared" si="1"/>
        <v>113.13395407817966</v>
      </c>
      <c r="E19" s="60">
        <v>6821</v>
      </c>
      <c r="F19" s="60">
        <v>6312</v>
      </c>
      <c r="G19" s="61">
        <f t="shared" si="2"/>
        <v>108.0640050697085</v>
      </c>
      <c r="H19" s="60">
        <v>151984</v>
      </c>
      <c r="I19" s="60">
        <v>134057</v>
      </c>
      <c r="J19" s="61">
        <f t="shared" si="3"/>
        <v>113.3726698344734</v>
      </c>
      <c r="K19" s="60">
        <v>231369</v>
      </c>
      <c r="L19" s="60">
        <v>222280</v>
      </c>
      <c r="M19" s="61">
        <f t="shared" si="4"/>
        <v>104.08898686341553</v>
      </c>
      <c r="N19" s="71">
        <v>390174</v>
      </c>
      <c r="O19" s="60">
        <v>362649</v>
      </c>
      <c r="P19" s="61">
        <f t="shared" si="5"/>
        <v>107.58998370325025</v>
      </c>
      <c r="Q19" s="55"/>
      <c r="R19" s="123"/>
      <c r="S19" s="123"/>
      <c r="T19" s="55"/>
      <c r="U19" s="123"/>
      <c r="V19" s="123"/>
      <c r="W19" s="55"/>
      <c r="X19" s="123"/>
      <c r="Y19" s="123"/>
      <c r="Z19" s="55"/>
    </row>
    <row r="20" spans="1:26" s="127" customFormat="1" ht="14.25" customHeight="1">
      <c r="A20" s="126" t="s">
        <v>62</v>
      </c>
      <c r="B20" s="60">
        <v>7806</v>
      </c>
      <c r="C20" s="60">
        <f t="shared" si="0"/>
        <v>7893</v>
      </c>
      <c r="D20" s="61">
        <f t="shared" si="1"/>
        <v>98.89775750665146</v>
      </c>
      <c r="E20" s="60">
        <v>144</v>
      </c>
      <c r="F20" s="60">
        <v>119</v>
      </c>
      <c r="G20" s="61">
        <f t="shared" si="2"/>
        <v>121.00840336134453</v>
      </c>
      <c r="H20" s="60">
        <v>7662</v>
      </c>
      <c r="I20" s="60">
        <v>7774</v>
      </c>
      <c r="J20" s="61">
        <f t="shared" si="3"/>
        <v>98.55930023154103</v>
      </c>
      <c r="K20" s="60">
        <v>13137</v>
      </c>
      <c r="L20" s="60">
        <v>13887</v>
      </c>
      <c r="M20" s="61">
        <f t="shared" si="4"/>
        <v>94.599265500108</v>
      </c>
      <c r="N20" s="71">
        <v>20943</v>
      </c>
      <c r="O20" s="60">
        <v>21780</v>
      </c>
      <c r="P20" s="61">
        <f t="shared" si="5"/>
        <v>96.15702479338843</v>
      </c>
      <c r="Q20" s="55"/>
      <c r="R20" s="123"/>
      <c r="S20" s="123"/>
      <c r="T20" s="55"/>
      <c r="U20" s="123"/>
      <c r="V20" s="123"/>
      <c r="W20" s="55"/>
      <c r="X20" s="123"/>
      <c r="Y20" s="123"/>
      <c r="Z20" s="55"/>
    </row>
    <row r="21" spans="1:26" s="127" customFormat="1" ht="14.25" customHeight="1">
      <c r="A21" s="126" t="s">
        <v>63</v>
      </c>
      <c r="B21" s="60">
        <v>302624</v>
      </c>
      <c r="C21" s="60">
        <f t="shared" si="0"/>
        <v>294048</v>
      </c>
      <c r="D21" s="61">
        <f t="shared" si="1"/>
        <v>102.91653063445423</v>
      </c>
      <c r="E21" s="60">
        <v>68471</v>
      </c>
      <c r="F21" s="60">
        <v>67836</v>
      </c>
      <c r="G21" s="61">
        <f t="shared" si="2"/>
        <v>100.93608113685949</v>
      </c>
      <c r="H21" s="60">
        <v>234153</v>
      </c>
      <c r="I21" s="60">
        <v>226212</v>
      </c>
      <c r="J21" s="61">
        <f t="shared" si="3"/>
        <v>103.51042385019362</v>
      </c>
      <c r="K21" s="60">
        <v>200686</v>
      </c>
      <c r="L21" s="60">
        <v>235499</v>
      </c>
      <c r="M21" s="61">
        <f t="shared" si="4"/>
        <v>85.21734699510401</v>
      </c>
      <c r="N21" s="71">
        <v>503310</v>
      </c>
      <c r="O21" s="60">
        <v>529548</v>
      </c>
      <c r="P21" s="61">
        <f t="shared" si="5"/>
        <v>95.04520836638038</v>
      </c>
      <c r="Q21" s="55"/>
      <c r="R21" s="123"/>
      <c r="S21" s="123"/>
      <c r="T21" s="55"/>
      <c r="U21" s="123"/>
      <c r="V21" s="123"/>
      <c r="W21" s="55"/>
      <c r="X21" s="123"/>
      <c r="Y21" s="123"/>
      <c r="Z21" s="55"/>
    </row>
    <row r="22" spans="1:26" s="127" customFormat="1" ht="14.25" customHeight="1">
      <c r="A22" s="126" t="s">
        <v>64</v>
      </c>
      <c r="B22" s="60">
        <v>187769</v>
      </c>
      <c r="C22" s="60">
        <f t="shared" si="0"/>
        <v>187086</v>
      </c>
      <c r="D22" s="61">
        <f t="shared" si="1"/>
        <v>100.3650727472927</v>
      </c>
      <c r="E22" s="60">
        <v>118672</v>
      </c>
      <c r="F22" s="60">
        <v>115437</v>
      </c>
      <c r="G22" s="61">
        <f t="shared" si="2"/>
        <v>102.8023943796183</v>
      </c>
      <c r="H22" s="60">
        <v>69097</v>
      </c>
      <c r="I22" s="60">
        <v>71649</v>
      </c>
      <c r="J22" s="61">
        <f t="shared" si="3"/>
        <v>96.43819174028947</v>
      </c>
      <c r="K22" s="60">
        <v>136308</v>
      </c>
      <c r="L22" s="60">
        <v>157267</v>
      </c>
      <c r="M22" s="61">
        <f t="shared" si="4"/>
        <v>86.67298288897226</v>
      </c>
      <c r="N22" s="71">
        <v>324077</v>
      </c>
      <c r="O22" s="60">
        <v>344353</v>
      </c>
      <c r="P22" s="61">
        <f t="shared" si="5"/>
        <v>94.11185614761597</v>
      </c>
      <c r="Q22" s="55"/>
      <c r="R22" s="123"/>
      <c r="S22" s="123"/>
      <c r="T22" s="55"/>
      <c r="U22" s="123"/>
      <c r="V22" s="123"/>
      <c r="W22" s="55"/>
      <c r="X22" s="123"/>
      <c r="Y22" s="123"/>
      <c r="Z22" s="55"/>
    </row>
    <row r="23" spans="1:26" s="127" customFormat="1" ht="14.25" customHeight="1">
      <c r="A23" s="126" t="s">
        <v>65</v>
      </c>
      <c r="B23" s="60">
        <v>282305</v>
      </c>
      <c r="C23" s="60">
        <f t="shared" si="0"/>
        <v>216350</v>
      </c>
      <c r="D23" s="61">
        <f t="shared" si="1"/>
        <v>130.48532470533857</v>
      </c>
      <c r="E23" s="60">
        <v>59333</v>
      </c>
      <c r="F23" s="60">
        <v>46472</v>
      </c>
      <c r="G23" s="61">
        <f t="shared" si="2"/>
        <v>127.67472886899638</v>
      </c>
      <c r="H23" s="60">
        <v>222972</v>
      </c>
      <c r="I23" s="60">
        <v>169878</v>
      </c>
      <c r="J23" s="61">
        <f t="shared" si="3"/>
        <v>131.25419418641613</v>
      </c>
      <c r="K23" s="60">
        <v>842275</v>
      </c>
      <c r="L23" s="60">
        <v>1045738</v>
      </c>
      <c r="M23" s="61">
        <f t="shared" si="4"/>
        <v>80.54359696214539</v>
      </c>
      <c r="N23" s="71">
        <v>1124580</v>
      </c>
      <c r="O23" s="60">
        <v>1262088</v>
      </c>
      <c r="P23" s="61">
        <f t="shared" si="5"/>
        <v>89.10472169927928</v>
      </c>
      <c r="Q23" s="55"/>
      <c r="R23" s="123"/>
      <c r="S23" s="123"/>
      <c r="T23" s="55"/>
      <c r="U23" s="123"/>
      <c r="V23" s="123"/>
      <c r="W23" s="55"/>
      <c r="X23" s="123"/>
      <c r="Y23" s="123"/>
      <c r="Z23" s="55"/>
    </row>
    <row r="24" spans="1:26" s="127" customFormat="1" ht="14.25" customHeight="1">
      <c r="A24" s="126" t="s">
        <v>148</v>
      </c>
      <c r="B24" s="60">
        <v>119023</v>
      </c>
      <c r="C24" s="60">
        <f t="shared" si="0"/>
        <v>121664</v>
      </c>
      <c r="D24" s="61">
        <f t="shared" si="1"/>
        <v>97.82926749079431</v>
      </c>
      <c r="E24" s="60">
        <v>2037</v>
      </c>
      <c r="F24" s="60">
        <v>2095</v>
      </c>
      <c r="G24" s="61">
        <f t="shared" si="2"/>
        <v>97.23150357995227</v>
      </c>
      <c r="H24" s="60">
        <v>116986</v>
      </c>
      <c r="I24" s="60">
        <v>119569</v>
      </c>
      <c r="J24" s="61">
        <f t="shared" si="3"/>
        <v>97.8397410700098</v>
      </c>
      <c r="K24" s="60">
        <v>49180</v>
      </c>
      <c r="L24" s="60">
        <v>70228</v>
      </c>
      <c r="M24" s="61">
        <f t="shared" si="4"/>
        <v>70.0290482428661</v>
      </c>
      <c r="N24" s="71">
        <v>168203</v>
      </c>
      <c r="O24" s="60">
        <v>191892</v>
      </c>
      <c r="P24" s="61">
        <f t="shared" si="5"/>
        <v>87.65503512392388</v>
      </c>
      <c r="Q24" s="55"/>
      <c r="R24" s="123"/>
      <c r="S24" s="123"/>
      <c r="T24" s="55"/>
      <c r="U24" s="123"/>
      <c r="V24" s="123"/>
      <c r="W24" s="55"/>
      <c r="X24" s="123"/>
      <c r="Y24" s="123"/>
      <c r="Z24" s="55"/>
    </row>
    <row r="25" spans="1:26" s="127" customFormat="1" ht="14.25" customHeight="1">
      <c r="A25" s="126" t="s">
        <v>67</v>
      </c>
      <c r="B25" s="60">
        <v>197955</v>
      </c>
      <c r="C25" s="60">
        <f t="shared" si="0"/>
        <v>196699</v>
      </c>
      <c r="D25" s="61">
        <f t="shared" si="1"/>
        <v>100.63853908764153</v>
      </c>
      <c r="E25" s="60">
        <v>27967</v>
      </c>
      <c r="F25" s="60">
        <v>25602</v>
      </c>
      <c r="G25" s="61">
        <f t="shared" si="2"/>
        <v>109.23755956565893</v>
      </c>
      <c r="H25" s="60">
        <v>169988</v>
      </c>
      <c r="I25" s="60">
        <v>171097</v>
      </c>
      <c r="J25" s="61">
        <f t="shared" si="3"/>
        <v>99.35182966387488</v>
      </c>
      <c r="K25" s="60">
        <v>210534</v>
      </c>
      <c r="L25" s="60">
        <v>233862</v>
      </c>
      <c r="M25" s="61">
        <f t="shared" si="4"/>
        <v>90.02488647150884</v>
      </c>
      <c r="N25" s="71">
        <v>408489</v>
      </c>
      <c r="O25" s="60">
        <v>430561</v>
      </c>
      <c r="P25" s="61">
        <f t="shared" si="5"/>
        <v>94.87366482333513</v>
      </c>
      <c r="Q25" s="55"/>
      <c r="R25" s="123"/>
      <c r="S25" s="123"/>
      <c r="T25" s="55"/>
      <c r="U25" s="123"/>
      <c r="V25" s="123"/>
      <c r="W25" s="55"/>
      <c r="X25" s="123"/>
      <c r="Y25" s="123"/>
      <c r="Z25" s="55"/>
    </row>
    <row r="26" spans="1:26" s="127" customFormat="1" ht="12" customHeight="1">
      <c r="A26" s="126" t="s">
        <v>149</v>
      </c>
      <c r="B26" s="60">
        <v>59</v>
      </c>
      <c r="C26" s="60" t="s">
        <v>184</v>
      </c>
      <c r="D26" s="61" t="s">
        <v>184</v>
      </c>
      <c r="E26" s="63" t="s">
        <v>184</v>
      </c>
      <c r="F26" s="63" t="s">
        <v>184</v>
      </c>
      <c r="G26" s="62" t="s">
        <v>184</v>
      </c>
      <c r="H26" s="60">
        <v>59</v>
      </c>
      <c r="I26" s="60" t="s">
        <v>184</v>
      </c>
      <c r="J26" s="62" t="s">
        <v>184</v>
      </c>
      <c r="K26" s="60">
        <v>162</v>
      </c>
      <c r="L26" s="60">
        <v>229</v>
      </c>
      <c r="M26" s="62">
        <v>70.7</v>
      </c>
      <c r="N26" s="71">
        <v>221</v>
      </c>
      <c r="O26" s="60">
        <v>229</v>
      </c>
      <c r="P26" s="62">
        <v>96.5</v>
      </c>
      <c r="Q26" s="55"/>
      <c r="R26" s="123"/>
      <c r="S26" s="123"/>
      <c r="T26" s="55"/>
      <c r="U26" s="123"/>
      <c r="V26" s="123"/>
      <c r="W26" s="55"/>
      <c r="X26" s="123"/>
      <c r="Y26" s="123"/>
      <c r="Z26" s="55"/>
    </row>
    <row r="27" spans="1:26" s="127" customFormat="1" ht="12.75">
      <c r="A27" s="126" t="s">
        <v>68</v>
      </c>
      <c r="B27" s="63" t="s">
        <v>184</v>
      </c>
      <c r="C27" s="60" t="s">
        <v>184</v>
      </c>
      <c r="D27" s="62" t="s">
        <v>184</v>
      </c>
      <c r="E27" s="63" t="s">
        <v>184</v>
      </c>
      <c r="F27" s="60" t="s">
        <v>184</v>
      </c>
      <c r="G27" s="62" t="s">
        <v>184</v>
      </c>
      <c r="H27" s="63" t="s">
        <v>184</v>
      </c>
      <c r="I27" s="60">
        <v>2</v>
      </c>
      <c r="J27" s="62" t="s">
        <v>184</v>
      </c>
      <c r="K27" s="72">
        <v>2020</v>
      </c>
      <c r="L27" s="60">
        <v>2558</v>
      </c>
      <c r="M27" s="73">
        <v>79</v>
      </c>
      <c r="N27" s="74">
        <v>2020</v>
      </c>
      <c r="O27" s="72">
        <v>2560</v>
      </c>
      <c r="P27" s="73">
        <v>78.9</v>
      </c>
      <c r="Q27" s="55"/>
      <c r="R27" s="123"/>
      <c r="S27" s="123"/>
      <c r="T27" s="55"/>
      <c r="U27" s="56"/>
      <c r="V27" s="56"/>
      <c r="W27" s="56"/>
      <c r="X27" s="123"/>
      <c r="Y27" s="123"/>
      <c r="Z27" s="55"/>
    </row>
    <row r="28" spans="1:26" s="127" customFormat="1" ht="12.75">
      <c r="A28" s="128" t="s">
        <v>69</v>
      </c>
      <c r="B28" s="57">
        <v>7818</v>
      </c>
      <c r="C28" s="57">
        <f>F28+I28</f>
        <v>12596</v>
      </c>
      <c r="D28" s="64">
        <f>B28/C28*100</f>
        <v>62.06732295966974</v>
      </c>
      <c r="E28" s="57">
        <v>4708</v>
      </c>
      <c r="F28" s="57">
        <v>4358</v>
      </c>
      <c r="G28" s="59">
        <v>108</v>
      </c>
      <c r="H28" s="57">
        <v>3110</v>
      </c>
      <c r="I28" s="57">
        <v>8238</v>
      </c>
      <c r="J28" s="59">
        <v>37.8</v>
      </c>
      <c r="K28" s="75">
        <v>82457</v>
      </c>
      <c r="L28" s="57">
        <v>58427</v>
      </c>
      <c r="M28" s="76">
        <v>141.1</v>
      </c>
      <c r="N28" s="77">
        <v>90275</v>
      </c>
      <c r="O28" s="75">
        <v>71023</v>
      </c>
      <c r="P28" s="76">
        <v>127.1</v>
      </c>
      <c r="Q28" s="55"/>
      <c r="R28" s="123"/>
      <c r="S28" s="123"/>
      <c r="T28" s="55"/>
      <c r="U28" s="123"/>
      <c r="V28" s="123"/>
      <c r="W28" s="55"/>
      <c r="X28" s="123"/>
      <c r="Y28" s="123"/>
      <c r="Z28" s="55"/>
    </row>
    <row r="29" spans="1:26" s="127" customFormat="1" ht="12.75">
      <c r="A29" s="126"/>
      <c r="B29" s="140"/>
      <c r="C29" s="140"/>
      <c r="D29" s="140"/>
      <c r="E29" s="49"/>
      <c r="F29" s="140"/>
      <c r="G29" s="140"/>
      <c r="H29" s="70"/>
      <c r="I29" s="140"/>
      <c r="J29" s="140"/>
      <c r="K29" s="129"/>
      <c r="L29" s="129"/>
      <c r="M29" s="140"/>
      <c r="O29" s="123"/>
      <c r="P29" s="123"/>
      <c r="Q29" s="55"/>
      <c r="R29" s="123"/>
      <c r="S29" s="123"/>
      <c r="T29" s="55"/>
      <c r="U29" s="123"/>
      <c r="V29" s="123"/>
      <c r="W29" s="55"/>
      <c r="X29" s="123"/>
      <c r="Y29" s="123"/>
      <c r="Z29" s="55"/>
    </row>
    <row r="30" spans="1:13" ht="12.75">
      <c r="A30" s="367" t="s">
        <v>218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</row>
    <row r="31" spans="1:16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P31" s="191" t="s">
        <v>114</v>
      </c>
    </row>
    <row r="32" spans="1:16" ht="12.75" customHeight="1">
      <c r="A32" s="295"/>
      <c r="B32" s="290" t="s">
        <v>181</v>
      </c>
      <c r="C32" s="290"/>
      <c r="D32" s="290"/>
      <c r="E32" s="291" t="s">
        <v>26</v>
      </c>
      <c r="F32" s="296"/>
      <c r="G32" s="296"/>
      <c r="H32" s="296"/>
      <c r="I32" s="296"/>
      <c r="J32" s="296"/>
      <c r="K32" s="297" t="s">
        <v>29</v>
      </c>
      <c r="L32" s="298"/>
      <c r="M32" s="299"/>
      <c r="N32" s="290" t="s">
        <v>180</v>
      </c>
      <c r="O32" s="290"/>
      <c r="P32" s="291"/>
    </row>
    <row r="33" spans="1:16" ht="32.25" customHeight="1">
      <c r="A33" s="295"/>
      <c r="B33" s="290"/>
      <c r="C33" s="290"/>
      <c r="D33" s="290"/>
      <c r="E33" s="290" t="s">
        <v>27</v>
      </c>
      <c r="F33" s="290"/>
      <c r="G33" s="290"/>
      <c r="H33" s="290" t="s">
        <v>28</v>
      </c>
      <c r="I33" s="290"/>
      <c r="J33" s="290"/>
      <c r="K33" s="300"/>
      <c r="L33" s="301"/>
      <c r="M33" s="302"/>
      <c r="N33" s="290"/>
      <c r="O33" s="290"/>
      <c r="P33" s="291"/>
    </row>
    <row r="34" spans="1:16" ht="22.5">
      <c r="A34" s="295"/>
      <c r="B34" s="81">
        <v>2024</v>
      </c>
      <c r="C34" s="81">
        <v>2023</v>
      </c>
      <c r="D34" s="81" t="s">
        <v>182</v>
      </c>
      <c r="E34" s="81">
        <v>2024</v>
      </c>
      <c r="F34" s="81">
        <v>2023</v>
      </c>
      <c r="G34" s="81" t="s">
        <v>182</v>
      </c>
      <c r="H34" s="81">
        <v>2024</v>
      </c>
      <c r="I34" s="81">
        <v>2023</v>
      </c>
      <c r="J34" s="81" t="s">
        <v>182</v>
      </c>
      <c r="K34" s="81">
        <v>2024</v>
      </c>
      <c r="L34" s="81">
        <v>2023</v>
      </c>
      <c r="M34" s="81" t="s">
        <v>182</v>
      </c>
      <c r="N34" s="81">
        <v>2024</v>
      </c>
      <c r="O34" s="81">
        <v>2023</v>
      </c>
      <c r="P34" s="82" t="s">
        <v>182</v>
      </c>
    </row>
    <row r="35" spans="1:26" s="124" customFormat="1" ht="12.75">
      <c r="A35" s="122" t="s">
        <v>52</v>
      </c>
      <c r="B35" s="250">
        <v>2352873</v>
      </c>
      <c r="C35" s="250">
        <f>F35+I35</f>
        <v>2151819</v>
      </c>
      <c r="D35" s="251">
        <f>B35/C35*100</f>
        <v>109.34344384913415</v>
      </c>
      <c r="E35" s="250">
        <v>352541</v>
      </c>
      <c r="F35" s="250">
        <v>317249</v>
      </c>
      <c r="G35" s="251">
        <f>E35/F35*100</f>
        <v>111.12438494683987</v>
      </c>
      <c r="H35" s="250">
        <v>2000332</v>
      </c>
      <c r="I35" s="250">
        <v>1834570</v>
      </c>
      <c r="J35" s="251">
        <f>H35/I35*100</f>
        <v>109.03546880195358</v>
      </c>
      <c r="K35" s="250">
        <v>2094823</v>
      </c>
      <c r="L35" s="250">
        <v>2045388</v>
      </c>
      <c r="M35" s="251">
        <f>K35/L35*100</f>
        <v>102.41690085206328</v>
      </c>
      <c r="N35" s="250">
        <v>4447696</v>
      </c>
      <c r="O35" s="250">
        <v>4197207</v>
      </c>
      <c r="P35" s="251">
        <f>N35/O35*100</f>
        <v>105.96799252455264</v>
      </c>
      <c r="Q35" s="55"/>
      <c r="R35" s="123"/>
      <c r="S35" s="123"/>
      <c r="T35" s="55"/>
      <c r="U35" s="123"/>
      <c r="V35" s="123"/>
      <c r="W35" s="55"/>
      <c r="X35" s="123"/>
      <c r="Y35" s="123"/>
      <c r="Z35" s="55"/>
    </row>
    <row r="36" spans="1:26" s="124" customFormat="1" ht="12.75">
      <c r="A36" s="125" t="s">
        <v>146</v>
      </c>
      <c r="B36" s="60">
        <v>251414</v>
      </c>
      <c r="C36" s="60">
        <f aca="true" t="shared" si="6" ref="C36:C52">F36+I36</f>
        <v>240003</v>
      </c>
      <c r="D36" s="61">
        <f aca="true" t="shared" si="7" ref="D36:D52">B36/C36*100</f>
        <v>104.75452390178457</v>
      </c>
      <c r="E36" s="60">
        <v>14804</v>
      </c>
      <c r="F36" s="60">
        <v>9336</v>
      </c>
      <c r="G36" s="61">
        <f aca="true" t="shared" si="8" ref="G36:G52">E36/F36*100</f>
        <v>158.56898029134533</v>
      </c>
      <c r="H36" s="60">
        <v>236610</v>
      </c>
      <c r="I36" s="60">
        <v>230667</v>
      </c>
      <c r="J36" s="61">
        <f aca="true" t="shared" si="9" ref="J36:J52">H36/I36*100</f>
        <v>102.57644136352404</v>
      </c>
      <c r="K36" s="60">
        <v>159257</v>
      </c>
      <c r="L36" s="60">
        <v>152665</v>
      </c>
      <c r="M36" s="61">
        <f aca="true" t="shared" si="10" ref="M36:M52">K36/L36*100</f>
        <v>104.31795106933481</v>
      </c>
      <c r="N36" s="60">
        <v>410671</v>
      </c>
      <c r="O36" s="60">
        <v>392667</v>
      </c>
      <c r="P36" s="61">
        <f aca="true" t="shared" si="11" ref="P36:P52">N36/O36*100</f>
        <v>104.58505553051313</v>
      </c>
      <c r="Q36" s="55"/>
      <c r="R36" s="123"/>
      <c r="S36" s="123"/>
      <c r="T36" s="55"/>
      <c r="U36" s="123"/>
      <c r="V36" s="123"/>
      <c r="W36" s="55"/>
      <c r="X36" s="123"/>
      <c r="Y36" s="123"/>
      <c r="Z36" s="55"/>
    </row>
    <row r="37" spans="1:26" s="124" customFormat="1" ht="12.75">
      <c r="A37" s="126" t="s">
        <v>53</v>
      </c>
      <c r="B37" s="60">
        <v>98477</v>
      </c>
      <c r="C37" s="60">
        <f t="shared" si="6"/>
        <v>101456</v>
      </c>
      <c r="D37" s="61">
        <f t="shared" si="7"/>
        <v>97.06375177416811</v>
      </c>
      <c r="E37" s="60">
        <v>47123</v>
      </c>
      <c r="F37" s="60">
        <v>52312</v>
      </c>
      <c r="G37" s="61">
        <f t="shared" si="8"/>
        <v>90.0806698271907</v>
      </c>
      <c r="H37" s="60">
        <v>51354</v>
      </c>
      <c r="I37" s="60">
        <v>49144</v>
      </c>
      <c r="J37" s="61">
        <f t="shared" si="9"/>
        <v>104.49698844212925</v>
      </c>
      <c r="K37" s="60">
        <v>106835</v>
      </c>
      <c r="L37" s="60">
        <v>99771</v>
      </c>
      <c r="M37" s="61">
        <f t="shared" si="10"/>
        <v>107.08021368934861</v>
      </c>
      <c r="N37" s="60">
        <v>205312</v>
      </c>
      <c r="O37" s="60">
        <v>201227</v>
      </c>
      <c r="P37" s="61">
        <f t="shared" si="11"/>
        <v>102.03004566981568</v>
      </c>
      <c r="Q37" s="55"/>
      <c r="R37" s="123"/>
      <c r="S37" s="123"/>
      <c r="T37" s="55"/>
      <c r="U37" s="123"/>
      <c r="V37" s="123"/>
      <c r="W37" s="55"/>
      <c r="X37" s="123"/>
      <c r="Y37" s="123"/>
      <c r="Z37" s="55"/>
    </row>
    <row r="38" spans="1:26" s="124" customFormat="1" ht="12.75">
      <c r="A38" s="126" t="s">
        <v>54</v>
      </c>
      <c r="B38" s="60">
        <v>219357</v>
      </c>
      <c r="C38" s="60">
        <f t="shared" si="6"/>
        <v>198477</v>
      </c>
      <c r="D38" s="61">
        <f t="shared" si="7"/>
        <v>110.52011064254297</v>
      </c>
      <c r="E38" s="60">
        <v>28224</v>
      </c>
      <c r="F38" s="60">
        <v>26471</v>
      </c>
      <c r="G38" s="61">
        <f t="shared" si="8"/>
        <v>106.62234143024443</v>
      </c>
      <c r="H38" s="60">
        <v>191133</v>
      </c>
      <c r="I38" s="60">
        <v>172006</v>
      </c>
      <c r="J38" s="61">
        <f t="shared" si="9"/>
        <v>111.11996093159541</v>
      </c>
      <c r="K38" s="60">
        <v>134906</v>
      </c>
      <c r="L38" s="60">
        <v>128523</v>
      </c>
      <c r="M38" s="61">
        <f t="shared" si="10"/>
        <v>104.96642624277366</v>
      </c>
      <c r="N38" s="60">
        <v>354263</v>
      </c>
      <c r="O38" s="60">
        <v>327000</v>
      </c>
      <c r="P38" s="61">
        <f t="shared" si="11"/>
        <v>108.33730886850152</v>
      </c>
      <c r="Q38" s="55"/>
      <c r="R38" s="123"/>
      <c r="S38" s="123"/>
      <c r="T38" s="55"/>
      <c r="U38" s="123"/>
      <c r="V38" s="123"/>
      <c r="W38" s="55"/>
      <c r="X38" s="123"/>
      <c r="Y38" s="123"/>
      <c r="Z38" s="55"/>
    </row>
    <row r="39" spans="1:26" s="124" customFormat="1" ht="12.75">
      <c r="A39" s="126" t="s">
        <v>55</v>
      </c>
      <c r="B39" s="60">
        <v>193573</v>
      </c>
      <c r="C39" s="60">
        <f t="shared" si="6"/>
        <v>168556</v>
      </c>
      <c r="D39" s="61">
        <f t="shared" si="7"/>
        <v>114.84195163625147</v>
      </c>
      <c r="E39" s="60">
        <v>27895</v>
      </c>
      <c r="F39" s="60">
        <v>25299</v>
      </c>
      <c r="G39" s="61">
        <f t="shared" si="8"/>
        <v>110.26127514921538</v>
      </c>
      <c r="H39" s="60">
        <v>165678</v>
      </c>
      <c r="I39" s="60">
        <v>143257</v>
      </c>
      <c r="J39" s="61">
        <f t="shared" si="9"/>
        <v>115.65089315007296</v>
      </c>
      <c r="K39" s="60">
        <v>173568</v>
      </c>
      <c r="L39" s="60">
        <v>179701</v>
      </c>
      <c r="M39" s="61">
        <f t="shared" si="10"/>
        <v>96.58710858592885</v>
      </c>
      <c r="N39" s="60">
        <v>367141</v>
      </c>
      <c r="O39" s="60">
        <v>348257</v>
      </c>
      <c r="P39" s="61">
        <f t="shared" si="11"/>
        <v>105.42243228420392</v>
      </c>
      <c r="Q39" s="55"/>
      <c r="R39" s="123"/>
      <c r="S39" s="123"/>
      <c r="T39" s="55"/>
      <c r="U39" s="123"/>
      <c r="V39" s="123"/>
      <c r="W39" s="55"/>
      <c r="X39" s="123"/>
      <c r="Y39" s="123"/>
      <c r="Z39" s="55"/>
    </row>
    <row r="40" spans="1:26" s="124" customFormat="1" ht="12.75">
      <c r="A40" s="126" t="s">
        <v>56</v>
      </c>
      <c r="B40" s="60">
        <v>61800</v>
      </c>
      <c r="C40" s="60">
        <f t="shared" si="6"/>
        <v>57557</v>
      </c>
      <c r="D40" s="61">
        <f t="shared" si="7"/>
        <v>107.37182271487396</v>
      </c>
      <c r="E40" s="60">
        <v>1293</v>
      </c>
      <c r="F40" s="60">
        <v>774</v>
      </c>
      <c r="G40" s="61">
        <f t="shared" si="8"/>
        <v>167.0542635658915</v>
      </c>
      <c r="H40" s="60">
        <v>60507</v>
      </c>
      <c r="I40" s="60">
        <v>56783</v>
      </c>
      <c r="J40" s="61">
        <f t="shared" si="9"/>
        <v>106.55830089991723</v>
      </c>
      <c r="K40" s="60">
        <v>63797</v>
      </c>
      <c r="L40" s="60">
        <v>59422</v>
      </c>
      <c r="M40" s="61">
        <f t="shared" si="10"/>
        <v>107.36259297903135</v>
      </c>
      <c r="N40" s="60">
        <v>125597</v>
      </c>
      <c r="O40" s="60">
        <v>116979</v>
      </c>
      <c r="P40" s="61">
        <f t="shared" si="11"/>
        <v>107.36713427196334</v>
      </c>
      <c r="Q40" s="55"/>
      <c r="R40" s="123"/>
      <c r="S40" s="123"/>
      <c r="T40" s="55"/>
      <c r="U40" s="123"/>
      <c r="V40" s="123"/>
      <c r="W40" s="55"/>
      <c r="X40" s="123"/>
      <c r="Y40" s="123"/>
      <c r="Z40" s="55"/>
    </row>
    <row r="41" spans="1:26" s="127" customFormat="1" ht="12.75">
      <c r="A41" s="126" t="s">
        <v>57</v>
      </c>
      <c r="B41" s="60">
        <v>336461</v>
      </c>
      <c r="C41" s="60">
        <f t="shared" si="6"/>
        <v>304832</v>
      </c>
      <c r="D41" s="61">
        <f t="shared" si="7"/>
        <v>110.37587917279026</v>
      </c>
      <c r="E41" s="60">
        <v>40860</v>
      </c>
      <c r="F41" s="60">
        <v>37568</v>
      </c>
      <c r="G41" s="61">
        <f t="shared" si="8"/>
        <v>108.76277683134583</v>
      </c>
      <c r="H41" s="60">
        <v>295601</v>
      </c>
      <c r="I41" s="60">
        <v>267264</v>
      </c>
      <c r="J41" s="61">
        <f t="shared" si="9"/>
        <v>110.6026251197318</v>
      </c>
      <c r="K41" s="60">
        <v>108142</v>
      </c>
      <c r="L41" s="60">
        <v>98820</v>
      </c>
      <c r="M41" s="61">
        <f t="shared" si="10"/>
        <v>109.43331309451527</v>
      </c>
      <c r="N41" s="60">
        <v>444603</v>
      </c>
      <c r="O41" s="60">
        <v>403652</v>
      </c>
      <c r="P41" s="61">
        <f t="shared" si="11"/>
        <v>110.14512500867085</v>
      </c>
      <c r="Q41" s="55"/>
      <c r="R41" s="123"/>
      <c r="S41" s="123"/>
      <c r="T41" s="55"/>
      <c r="U41" s="123"/>
      <c r="V41" s="123"/>
      <c r="W41" s="55"/>
      <c r="X41" s="123"/>
      <c r="Y41" s="123"/>
      <c r="Z41" s="55"/>
    </row>
    <row r="42" spans="1:26" s="127" customFormat="1" ht="12.75">
      <c r="A42" s="126" t="s">
        <v>58</v>
      </c>
      <c r="B42" s="60">
        <v>100313</v>
      </c>
      <c r="C42" s="60">
        <f t="shared" si="6"/>
        <v>97133</v>
      </c>
      <c r="D42" s="61">
        <f t="shared" si="7"/>
        <v>103.27386161242833</v>
      </c>
      <c r="E42" s="60">
        <v>10118</v>
      </c>
      <c r="F42" s="60">
        <v>9614</v>
      </c>
      <c r="G42" s="61">
        <f t="shared" si="8"/>
        <v>105.24235489910548</v>
      </c>
      <c r="H42" s="60">
        <v>90195</v>
      </c>
      <c r="I42" s="60">
        <v>87519</v>
      </c>
      <c r="J42" s="61">
        <f t="shared" si="9"/>
        <v>103.05762177355776</v>
      </c>
      <c r="K42" s="60">
        <v>107333</v>
      </c>
      <c r="L42" s="60">
        <v>121829</v>
      </c>
      <c r="M42" s="61">
        <f t="shared" si="10"/>
        <v>88.10135517815955</v>
      </c>
      <c r="N42" s="60">
        <v>207646</v>
      </c>
      <c r="O42" s="60">
        <v>218962</v>
      </c>
      <c r="P42" s="61">
        <f t="shared" si="11"/>
        <v>94.83197997826107</v>
      </c>
      <c r="Q42" s="55"/>
      <c r="R42" s="123"/>
      <c r="S42" s="123"/>
      <c r="T42" s="55"/>
      <c r="U42" s="123"/>
      <c r="V42" s="123"/>
      <c r="W42" s="55"/>
      <c r="X42" s="123"/>
      <c r="Y42" s="123"/>
      <c r="Z42" s="55"/>
    </row>
    <row r="43" spans="1:26" s="127" customFormat="1" ht="12.75">
      <c r="A43" s="126" t="s">
        <v>147</v>
      </c>
      <c r="B43" s="60">
        <v>138163</v>
      </c>
      <c r="C43" s="60">
        <f t="shared" si="6"/>
        <v>122556</v>
      </c>
      <c r="D43" s="61">
        <f t="shared" si="7"/>
        <v>112.73458663794511</v>
      </c>
      <c r="E43" s="60">
        <v>12721</v>
      </c>
      <c r="F43" s="60">
        <v>11831</v>
      </c>
      <c r="G43" s="61">
        <f t="shared" si="8"/>
        <v>107.52261009213085</v>
      </c>
      <c r="H43" s="60">
        <v>125442</v>
      </c>
      <c r="I43" s="60">
        <v>110725</v>
      </c>
      <c r="J43" s="61">
        <f t="shared" si="9"/>
        <v>113.29148792052382</v>
      </c>
      <c r="K43" s="60">
        <v>127825</v>
      </c>
      <c r="L43" s="60">
        <v>113903</v>
      </c>
      <c r="M43" s="61">
        <f t="shared" si="10"/>
        <v>112.22268070200083</v>
      </c>
      <c r="N43" s="60">
        <v>265988</v>
      </c>
      <c r="O43" s="60">
        <v>236459</v>
      </c>
      <c r="P43" s="61">
        <f t="shared" si="11"/>
        <v>112.4880000338325</v>
      </c>
      <c r="Q43" s="55"/>
      <c r="R43" s="123"/>
      <c r="S43" s="123"/>
      <c r="T43" s="55"/>
      <c r="U43" s="123"/>
      <c r="V43" s="123"/>
      <c r="W43" s="55"/>
      <c r="X43" s="123"/>
      <c r="Y43" s="123"/>
      <c r="Z43" s="55"/>
    </row>
    <row r="44" spans="1:26" s="127" customFormat="1" ht="12.75">
      <c r="A44" s="126" t="s">
        <v>59</v>
      </c>
      <c r="B44" s="60">
        <v>157400</v>
      </c>
      <c r="C44" s="60">
        <f t="shared" si="6"/>
        <v>148148</v>
      </c>
      <c r="D44" s="61">
        <f t="shared" si="7"/>
        <v>106.24510624510623</v>
      </c>
      <c r="E44" s="60">
        <v>12043</v>
      </c>
      <c r="F44" s="60">
        <v>11394</v>
      </c>
      <c r="G44" s="61">
        <f t="shared" si="8"/>
        <v>105.6959803405301</v>
      </c>
      <c r="H44" s="60">
        <v>145357</v>
      </c>
      <c r="I44" s="60">
        <v>136754</v>
      </c>
      <c r="J44" s="61">
        <f t="shared" si="9"/>
        <v>106.29085803705924</v>
      </c>
      <c r="K44" s="60">
        <v>100497</v>
      </c>
      <c r="L44" s="60">
        <v>99961</v>
      </c>
      <c r="M44" s="61">
        <f t="shared" si="10"/>
        <v>100.5362091215574</v>
      </c>
      <c r="N44" s="60">
        <v>257897</v>
      </c>
      <c r="O44" s="60">
        <v>248109</v>
      </c>
      <c r="P44" s="61">
        <f t="shared" si="11"/>
        <v>103.94504028471357</v>
      </c>
      <c r="Q44" s="55"/>
      <c r="R44" s="123"/>
      <c r="S44" s="123"/>
      <c r="T44" s="55"/>
      <c r="U44" s="123"/>
      <c r="V44" s="123"/>
      <c r="W44" s="55"/>
      <c r="X44" s="123"/>
      <c r="Y44" s="123"/>
      <c r="Z44" s="55"/>
    </row>
    <row r="45" spans="1:26" s="127" customFormat="1" ht="14.25" customHeight="1">
      <c r="A45" s="126" t="s">
        <v>60</v>
      </c>
      <c r="B45" s="60">
        <v>111692</v>
      </c>
      <c r="C45" s="60">
        <f t="shared" si="6"/>
        <v>100720</v>
      </c>
      <c r="D45" s="61">
        <f t="shared" si="7"/>
        <v>110.89356632247815</v>
      </c>
      <c r="E45" s="60">
        <v>41692</v>
      </c>
      <c r="F45" s="60">
        <v>36577</v>
      </c>
      <c r="G45" s="61">
        <f t="shared" si="8"/>
        <v>113.98419771987862</v>
      </c>
      <c r="H45" s="60">
        <v>70000</v>
      </c>
      <c r="I45" s="60">
        <v>64143</v>
      </c>
      <c r="J45" s="61">
        <f t="shared" si="9"/>
        <v>109.1311600642315</v>
      </c>
      <c r="K45" s="60">
        <v>96029</v>
      </c>
      <c r="L45" s="60">
        <v>89937</v>
      </c>
      <c r="M45" s="61">
        <f t="shared" si="10"/>
        <v>106.77363043019001</v>
      </c>
      <c r="N45" s="60">
        <v>207721</v>
      </c>
      <c r="O45" s="60">
        <v>190657</v>
      </c>
      <c r="P45" s="61">
        <f t="shared" si="11"/>
        <v>108.9501041136701</v>
      </c>
      <c r="Q45" s="55"/>
      <c r="R45" s="123"/>
      <c r="S45" s="123"/>
      <c r="T45" s="55"/>
      <c r="U45" s="123"/>
      <c r="V45" s="123"/>
      <c r="W45" s="55"/>
      <c r="X45" s="123"/>
      <c r="Y45" s="123"/>
      <c r="Z45" s="55"/>
    </row>
    <row r="46" spans="1:26" s="124" customFormat="1" ht="14.25" customHeight="1">
      <c r="A46" s="126" t="s">
        <v>61</v>
      </c>
      <c r="B46" s="60">
        <v>94809</v>
      </c>
      <c r="C46" s="60">
        <f t="shared" si="6"/>
        <v>89069</v>
      </c>
      <c r="D46" s="61">
        <f t="shared" si="7"/>
        <v>106.44444194949982</v>
      </c>
      <c r="E46" s="60">
        <v>1929</v>
      </c>
      <c r="F46" s="60">
        <v>1210</v>
      </c>
      <c r="G46" s="61">
        <f t="shared" si="8"/>
        <v>159.4214876033058</v>
      </c>
      <c r="H46" s="60">
        <v>92880</v>
      </c>
      <c r="I46" s="60">
        <v>87859</v>
      </c>
      <c r="J46" s="61">
        <f t="shared" si="9"/>
        <v>105.71483854812824</v>
      </c>
      <c r="K46" s="60">
        <v>131486</v>
      </c>
      <c r="L46" s="60">
        <v>120964</v>
      </c>
      <c r="M46" s="61">
        <f t="shared" si="10"/>
        <v>108.69845573889751</v>
      </c>
      <c r="N46" s="60">
        <v>226295</v>
      </c>
      <c r="O46" s="60">
        <v>210032</v>
      </c>
      <c r="P46" s="61">
        <f t="shared" si="11"/>
        <v>107.74310581244764</v>
      </c>
      <c r="Q46" s="55"/>
      <c r="R46" s="123"/>
      <c r="S46" s="123"/>
      <c r="T46" s="55"/>
      <c r="U46" s="123"/>
      <c r="V46" s="123"/>
      <c r="W46" s="55"/>
      <c r="X46" s="123"/>
      <c r="Y46" s="123"/>
      <c r="Z46" s="55"/>
    </row>
    <row r="47" spans="1:26" s="127" customFormat="1" ht="14.25" customHeight="1">
      <c r="A47" s="126" t="s">
        <v>62</v>
      </c>
      <c r="B47" s="60">
        <v>5144</v>
      </c>
      <c r="C47" s="60">
        <f>I47</f>
        <v>5174</v>
      </c>
      <c r="D47" s="61">
        <f t="shared" si="7"/>
        <v>99.42017781213761</v>
      </c>
      <c r="E47" s="60">
        <v>40</v>
      </c>
      <c r="F47" s="63" t="s">
        <v>184</v>
      </c>
      <c r="G47" s="61" t="s">
        <v>184</v>
      </c>
      <c r="H47" s="60">
        <v>5104</v>
      </c>
      <c r="I47" s="60">
        <v>5174</v>
      </c>
      <c r="J47" s="61">
        <f t="shared" si="9"/>
        <v>98.64708156165443</v>
      </c>
      <c r="K47" s="60">
        <v>9108</v>
      </c>
      <c r="L47" s="60">
        <v>9350</v>
      </c>
      <c r="M47" s="61">
        <f t="shared" si="10"/>
        <v>97.41176470588235</v>
      </c>
      <c r="N47" s="60">
        <v>14252</v>
      </c>
      <c r="O47" s="60">
        <v>14523</v>
      </c>
      <c r="P47" s="61">
        <f t="shared" si="11"/>
        <v>98.13399435378365</v>
      </c>
      <c r="Q47" s="55"/>
      <c r="R47" s="123"/>
      <c r="S47" s="123"/>
      <c r="T47" s="55"/>
      <c r="U47" s="123"/>
      <c r="V47" s="123"/>
      <c r="W47" s="55"/>
      <c r="X47" s="123"/>
      <c r="Y47" s="123"/>
      <c r="Z47" s="55"/>
    </row>
    <row r="48" spans="1:26" s="127" customFormat="1" ht="14.25" customHeight="1">
      <c r="A48" s="126" t="s">
        <v>63</v>
      </c>
      <c r="B48" s="60">
        <v>157485</v>
      </c>
      <c r="C48" s="60">
        <f t="shared" si="6"/>
        <v>144131</v>
      </c>
      <c r="D48" s="61">
        <f t="shared" si="7"/>
        <v>109.26518236881726</v>
      </c>
      <c r="E48" s="60">
        <v>31790</v>
      </c>
      <c r="F48" s="60">
        <v>27536</v>
      </c>
      <c r="G48" s="61">
        <f t="shared" si="8"/>
        <v>115.44886693782685</v>
      </c>
      <c r="H48" s="60">
        <v>125695</v>
      </c>
      <c r="I48" s="60">
        <v>116595</v>
      </c>
      <c r="J48" s="61">
        <f t="shared" si="9"/>
        <v>107.80479437368669</v>
      </c>
      <c r="K48" s="60">
        <v>96721</v>
      </c>
      <c r="L48" s="60">
        <v>87995</v>
      </c>
      <c r="M48" s="61">
        <f t="shared" si="10"/>
        <v>109.91647252684811</v>
      </c>
      <c r="N48" s="60">
        <v>254206</v>
      </c>
      <c r="O48" s="60">
        <v>232126</v>
      </c>
      <c r="P48" s="61">
        <f t="shared" si="11"/>
        <v>109.5120753383938</v>
      </c>
      <c r="Q48" s="55"/>
      <c r="R48" s="123"/>
      <c r="S48" s="123"/>
      <c r="T48" s="55"/>
      <c r="U48" s="123"/>
      <c r="V48" s="123"/>
      <c r="W48" s="55"/>
      <c r="X48" s="123"/>
      <c r="Y48" s="123"/>
      <c r="Z48" s="55"/>
    </row>
    <row r="49" spans="1:26" s="127" customFormat="1" ht="14.25" customHeight="1">
      <c r="A49" s="126" t="s">
        <v>64</v>
      </c>
      <c r="B49" s="60">
        <v>85895</v>
      </c>
      <c r="C49" s="60">
        <f t="shared" si="6"/>
        <v>82267</v>
      </c>
      <c r="D49" s="61">
        <f t="shared" si="7"/>
        <v>104.41003075352207</v>
      </c>
      <c r="E49" s="60">
        <v>47896</v>
      </c>
      <c r="F49" s="60">
        <v>44853</v>
      </c>
      <c r="G49" s="61">
        <f t="shared" si="8"/>
        <v>106.78438454506944</v>
      </c>
      <c r="H49" s="60">
        <v>37999</v>
      </c>
      <c r="I49" s="60">
        <v>37414</v>
      </c>
      <c r="J49" s="61">
        <f t="shared" si="9"/>
        <v>101.56358582348855</v>
      </c>
      <c r="K49" s="60">
        <v>71398</v>
      </c>
      <c r="L49" s="60">
        <v>68847</v>
      </c>
      <c r="M49" s="61">
        <f t="shared" si="10"/>
        <v>103.70531758827546</v>
      </c>
      <c r="N49" s="60">
        <v>157293</v>
      </c>
      <c r="O49" s="60">
        <v>151114</v>
      </c>
      <c r="P49" s="61">
        <f t="shared" si="11"/>
        <v>104.08896594623927</v>
      </c>
      <c r="Q49" s="55"/>
      <c r="R49" s="123"/>
      <c r="S49" s="123"/>
      <c r="T49" s="55"/>
      <c r="U49" s="123"/>
      <c r="V49" s="123"/>
      <c r="W49" s="55"/>
      <c r="X49" s="123"/>
      <c r="Y49" s="123"/>
      <c r="Z49" s="55"/>
    </row>
    <row r="50" spans="1:26" s="127" customFormat="1" ht="14.25" customHeight="1">
      <c r="A50" s="126" t="s">
        <v>65</v>
      </c>
      <c r="B50" s="60">
        <v>152580</v>
      </c>
      <c r="C50" s="60">
        <f t="shared" si="6"/>
        <v>105766</v>
      </c>
      <c r="D50" s="61">
        <f t="shared" si="7"/>
        <v>144.2618610895751</v>
      </c>
      <c r="E50" s="60">
        <v>22056</v>
      </c>
      <c r="F50" s="60">
        <v>10926</v>
      </c>
      <c r="G50" s="61">
        <f t="shared" si="8"/>
        <v>201.86710598572213</v>
      </c>
      <c r="H50" s="60">
        <v>130524</v>
      </c>
      <c r="I50" s="60">
        <v>94840</v>
      </c>
      <c r="J50" s="61">
        <f t="shared" si="9"/>
        <v>137.62547448334038</v>
      </c>
      <c r="K50" s="60">
        <v>436249</v>
      </c>
      <c r="L50" s="60">
        <v>442103</v>
      </c>
      <c r="M50" s="61">
        <f t="shared" si="10"/>
        <v>98.6758741741178</v>
      </c>
      <c r="N50" s="60">
        <v>588829</v>
      </c>
      <c r="O50" s="60">
        <v>547869</v>
      </c>
      <c r="P50" s="61">
        <f t="shared" si="11"/>
        <v>107.47623975804434</v>
      </c>
      <c r="Q50" s="55"/>
      <c r="R50" s="123"/>
      <c r="S50" s="123"/>
      <c r="T50" s="55"/>
      <c r="U50" s="123"/>
      <c r="V50" s="123"/>
      <c r="W50" s="55"/>
      <c r="X50" s="123"/>
      <c r="Y50" s="123"/>
      <c r="Z50" s="55"/>
    </row>
    <row r="51" spans="1:26" s="127" customFormat="1" ht="14.25" customHeight="1">
      <c r="A51" s="126" t="s">
        <v>148</v>
      </c>
      <c r="B51" s="60">
        <v>74409</v>
      </c>
      <c r="C51" s="60">
        <f t="shared" si="6"/>
        <v>73994</v>
      </c>
      <c r="D51" s="61">
        <f t="shared" si="7"/>
        <v>100.56085628564477</v>
      </c>
      <c r="E51" s="60">
        <v>551</v>
      </c>
      <c r="F51" s="60">
        <v>638</v>
      </c>
      <c r="G51" s="61">
        <f t="shared" si="8"/>
        <v>86.36363636363636</v>
      </c>
      <c r="H51" s="60">
        <v>73858</v>
      </c>
      <c r="I51" s="60">
        <v>73356</v>
      </c>
      <c r="J51" s="61">
        <f t="shared" si="9"/>
        <v>100.68433393314793</v>
      </c>
      <c r="K51" s="60">
        <v>32107</v>
      </c>
      <c r="L51" s="60">
        <v>34376</v>
      </c>
      <c r="M51" s="61">
        <f t="shared" si="10"/>
        <v>93.39946474284385</v>
      </c>
      <c r="N51" s="60">
        <v>106516</v>
      </c>
      <c r="O51" s="60">
        <v>108370</v>
      </c>
      <c r="P51" s="61">
        <f t="shared" si="11"/>
        <v>98.28919442650181</v>
      </c>
      <c r="Q51" s="55"/>
      <c r="R51" s="123"/>
      <c r="S51" s="123"/>
      <c r="T51" s="55"/>
      <c r="U51" s="123"/>
      <c r="V51" s="123"/>
      <c r="W51" s="55"/>
      <c r="X51" s="123"/>
      <c r="Y51" s="123"/>
      <c r="Z51" s="55"/>
    </row>
    <row r="52" spans="1:26" s="127" customFormat="1" ht="14.25" customHeight="1">
      <c r="A52" s="126" t="s">
        <v>67</v>
      </c>
      <c r="B52" s="60">
        <v>108372</v>
      </c>
      <c r="C52" s="60">
        <f t="shared" si="6"/>
        <v>105363</v>
      </c>
      <c r="D52" s="61">
        <f t="shared" si="7"/>
        <v>102.855841234589</v>
      </c>
      <c r="E52" s="60">
        <v>8431</v>
      </c>
      <c r="F52" s="60">
        <v>7955</v>
      </c>
      <c r="G52" s="61">
        <f t="shared" si="8"/>
        <v>105.98365807668134</v>
      </c>
      <c r="H52" s="60">
        <v>99941</v>
      </c>
      <c r="I52" s="60">
        <v>97408</v>
      </c>
      <c r="J52" s="61">
        <f t="shared" si="9"/>
        <v>102.60040243101183</v>
      </c>
      <c r="K52" s="60">
        <v>114171</v>
      </c>
      <c r="L52" s="60">
        <v>111982</v>
      </c>
      <c r="M52" s="61">
        <f t="shared" si="10"/>
        <v>101.95477844653604</v>
      </c>
      <c r="N52" s="60">
        <v>222543</v>
      </c>
      <c r="O52" s="60">
        <v>217345</v>
      </c>
      <c r="P52" s="61">
        <f t="shared" si="11"/>
        <v>102.39158940854402</v>
      </c>
      <c r="Q52" s="55"/>
      <c r="R52" s="123"/>
      <c r="S52" s="123"/>
      <c r="T52" s="55"/>
      <c r="U52" s="123"/>
      <c r="V52" s="123"/>
      <c r="W52" s="55"/>
      <c r="X52" s="123"/>
      <c r="Y52" s="123"/>
      <c r="Z52" s="55"/>
    </row>
    <row r="53" spans="1:26" s="127" customFormat="1" ht="12" customHeight="1">
      <c r="A53" s="126" t="s">
        <v>149</v>
      </c>
      <c r="B53" s="60">
        <v>41</v>
      </c>
      <c r="C53" s="60" t="s">
        <v>184</v>
      </c>
      <c r="D53" s="61" t="s">
        <v>184</v>
      </c>
      <c r="E53" s="63" t="s">
        <v>184</v>
      </c>
      <c r="F53" s="63" t="s">
        <v>184</v>
      </c>
      <c r="G53" s="63" t="s">
        <v>184</v>
      </c>
      <c r="H53" s="60">
        <v>41</v>
      </c>
      <c r="I53" s="63" t="s">
        <v>184</v>
      </c>
      <c r="J53" s="63" t="s">
        <v>184</v>
      </c>
      <c r="K53" s="60">
        <v>118</v>
      </c>
      <c r="L53" s="60">
        <v>181</v>
      </c>
      <c r="M53" s="62">
        <v>65.2</v>
      </c>
      <c r="N53" s="60">
        <v>159</v>
      </c>
      <c r="O53" s="60">
        <v>181</v>
      </c>
      <c r="P53" s="62">
        <v>87.8</v>
      </c>
      <c r="Q53" s="55"/>
      <c r="R53" s="123"/>
      <c r="S53" s="123"/>
      <c r="T53" s="55"/>
      <c r="U53" s="123"/>
      <c r="V53" s="123"/>
      <c r="W53" s="55"/>
      <c r="X53" s="123"/>
      <c r="Y53" s="123"/>
      <c r="Z53" s="55"/>
    </row>
    <row r="54" spans="1:26" s="127" customFormat="1" ht="12.75">
      <c r="A54" s="126" t="s">
        <v>68</v>
      </c>
      <c r="B54" s="63" t="s">
        <v>184</v>
      </c>
      <c r="C54" s="60" t="s">
        <v>184</v>
      </c>
      <c r="D54" s="61" t="s">
        <v>184</v>
      </c>
      <c r="E54" s="63" t="s">
        <v>184</v>
      </c>
      <c r="F54" s="63" t="s">
        <v>184</v>
      </c>
      <c r="G54" s="63" t="s">
        <v>184</v>
      </c>
      <c r="H54" s="63" t="s">
        <v>184</v>
      </c>
      <c r="I54" s="63">
        <v>1</v>
      </c>
      <c r="J54" s="63" t="s">
        <v>184</v>
      </c>
      <c r="K54" s="60">
        <v>1007</v>
      </c>
      <c r="L54" s="60">
        <v>1049</v>
      </c>
      <c r="M54" s="62">
        <v>96</v>
      </c>
      <c r="N54" s="60">
        <v>1007</v>
      </c>
      <c r="O54" s="60">
        <v>1050</v>
      </c>
      <c r="P54" s="62">
        <v>95.9</v>
      </c>
      <c r="Q54" s="55"/>
      <c r="R54" s="123"/>
      <c r="S54" s="123"/>
      <c r="T54" s="55"/>
      <c r="U54" s="56"/>
      <c r="V54" s="56"/>
      <c r="W54" s="56"/>
      <c r="X54" s="123"/>
      <c r="Y54" s="123"/>
      <c r="Z54" s="55"/>
    </row>
    <row r="55" spans="1:26" s="127" customFormat="1" ht="12.75">
      <c r="A55" s="128" t="s">
        <v>69</v>
      </c>
      <c r="B55" s="57">
        <v>5488</v>
      </c>
      <c r="C55" s="57">
        <f>F55+I55</f>
        <v>6617</v>
      </c>
      <c r="D55" s="64">
        <f>B55/C55*100</f>
        <v>82.93788726008765</v>
      </c>
      <c r="E55" s="57">
        <v>3075</v>
      </c>
      <c r="F55" s="57">
        <v>2955</v>
      </c>
      <c r="G55" s="59">
        <v>104.1</v>
      </c>
      <c r="H55" s="57">
        <v>2413</v>
      </c>
      <c r="I55" s="57">
        <v>3662</v>
      </c>
      <c r="J55" s="58">
        <v>65.9</v>
      </c>
      <c r="K55" s="57">
        <v>24269</v>
      </c>
      <c r="L55" s="57">
        <v>24011</v>
      </c>
      <c r="M55" s="59">
        <v>101.1</v>
      </c>
      <c r="N55" s="57">
        <v>29757</v>
      </c>
      <c r="O55" s="57">
        <v>30628</v>
      </c>
      <c r="P55" s="59">
        <v>97.2</v>
      </c>
      <c r="Q55" s="55"/>
      <c r="R55" s="123"/>
      <c r="S55" s="123"/>
      <c r="T55" s="55"/>
      <c r="U55" s="123"/>
      <c r="V55" s="123"/>
      <c r="W55" s="55"/>
      <c r="X55" s="123"/>
      <c r="Y55" s="123"/>
      <c r="Z55" s="55"/>
    </row>
    <row r="57" spans="1:19" ht="12.75">
      <c r="A57" s="313" t="s">
        <v>219</v>
      </c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</row>
    <row r="58" spans="1:28" ht="12.75">
      <c r="A58" s="192"/>
      <c r="B58" s="136"/>
      <c r="C58" s="136"/>
      <c r="D58" s="136"/>
      <c r="E58" s="193"/>
      <c r="F58" s="193"/>
      <c r="G58" s="136"/>
      <c r="H58" s="193"/>
      <c r="I58" s="193"/>
      <c r="J58" s="136"/>
      <c r="K58" s="193"/>
      <c r="L58" s="193"/>
      <c r="M58" s="136"/>
      <c r="N58" s="136"/>
      <c r="O58" s="136"/>
      <c r="P58" s="92"/>
      <c r="Q58" s="193"/>
      <c r="R58" s="193"/>
      <c r="AB58" s="194" t="s">
        <v>115</v>
      </c>
    </row>
    <row r="59" spans="1:29" ht="12.75" customHeight="1">
      <c r="A59" s="360"/>
      <c r="B59" s="342" t="s">
        <v>181</v>
      </c>
      <c r="C59" s="343"/>
      <c r="D59" s="343"/>
      <c r="E59" s="343"/>
      <c r="F59" s="343"/>
      <c r="G59" s="343"/>
      <c r="H59" s="343"/>
      <c r="I59" s="343"/>
      <c r="J59" s="365"/>
      <c r="K59" s="307" t="s">
        <v>26</v>
      </c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8"/>
      <c r="AC59" s="121"/>
    </row>
    <row r="60" spans="1:29" ht="12.75" customHeight="1">
      <c r="A60" s="361"/>
      <c r="B60" s="344"/>
      <c r="C60" s="345"/>
      <c r="D60" s="345"/>
      <c r="E60" s="345"/>
      <c r="F60" s="345"/>
      <c r="G60" s="345"/>
      <c r="H60" s="345"/>
      <c r="I60" s="345"/>
      <c r="J60" s="366"/>
      <c r="K60" s="308" t="s">
        <v>27</v>
      </c>
      <c r="L60" s="347"/>
      <c r="M60" s="347"/>
      <c r="N60" s="347"/>
      <c r="O60" s="347"/>
      <c r="P60" s="347"/>
      <c r="Q60" s="347"/>
      <c r="R60" s="347"/>
      <c r="S60" s="347"/>
      <c r="T60" s="308" t="s">
        <v>28</v>
      </c>
      <c r="U60" s="347"/>
      <c r="V60" s="347"/>
      <c r="W60" s="347"/>
      <c r="X60" s="347"/>
      <c r="Y60" s="347"/>
      <c r="Z60" s="347"/>
      <c r="AA60" s="347"/>
      <c r="AB60" s="347"/>
      <c r="AC60" s="121"/>
    </row>
    <row r="61" spans="1:28" ht="27.75" customHeight="1">
      <c r="A61" s="361"/>
      <c r="B61" s="308" t="s">
        <v>137</v>
      </c>
      <c r="C61" s="348"/>
      <c r="D61" s="349" t="s">
        <v>142</v>
      </c>
      <c r="E61" s="308" t="s">
        <v>138</v>
      </c>
      <c r="F61" s="351"/>
      <c r="G61" s="349" t="s">
        <v>141</v>
      </c>
      <c r="H61" s="352" t="s">
        <v>139</v>
      </c>
      <c r="I61" s="352"/>
      <c r="J61" s="352" t="s">
        <v>140</v>
      </c>
      <c r="K61" s="355" t="s">
        <v>137</v>
      </c>
      <c r="L61" s="356"/>
      <c r="M61" s="358" t="s">
        <v>142</v>
      </c>
      <c r="N61" s="355" t="s">
        <v>138</v>
      </c>
      <c r="O61" s="357"/>
      <c r="P61" s="363" t="s">
        <v>141</v>
      </c>
      <c r="Q61" s="352" t="s">
        <v>139</v>
      </c>
      <c r="R61" s="352"/>
      <c r="S61" s="341" t="s">
        <v>140</v>
      </c>
      <c r="T61" s="308" t="s">
        <v>137</v>
      </c>
      <c r="U61" s="348"/>
      <c r="V61" s="349" t="s">
        <v>142</v>
      </c>
      <c r="W61" s="308" t="s">
        <v>138</v>
      </c>
      <c r="X61" s="351"/>
      <c r="Y61" s="349" t="s">
        <v>141</v>
      </c>
      <c r="Z61" s="352" t="s">
        <v>139</v>
      </c>
      <c r="AA61" s="352"/>
      <c r="AB61" s="341" t="s">
        <v>140</v>
      </c>
    </row>
    <row r="62" spans="1:28" ht="37.5" customHeight="1">
      <c r="A62" s="362"/>
      <c r="B62" s="137" t="s">
        <v>109</v>
      </c>
      <c r="C62" s="137" t="s">
        <v>143</v>
      </c>
      <c r="D62" s="350"/>
      <c r="E62" s="137" t="s">
        <v>109</v>
      </c>
      <c r="F62" s="137" t="s">
        <v>143</v>
      </c>
      <c r="G62" s="350"/>
      <c r="H62" s="195" t="s">
        <v>109</v>
      </c>
      <c r="I62" s="195" t="s">
        <v>143</v>
      </c>
      <c r="J62" s="352"/>
      <c r="K62" s="196" t="s">
        <v>109</v>
      </c>
      <c r="L62" s="196" t="s">
        <v>143</v>
      </c>
      <c r="M62" s="359"/>
      <c r="N62" s="196" t="s">
        <v>109</v>
      </c>
      <c r="O62" s="196" t="s">
        <v>143</v>
      </c>
      <c r="P62" s="364"/>
      <c r="Q62" s="195" t="s">
        <v>109</v>
      </c>
      <c r="R62" s="195" t="s">
        <v>143</v>
      </c>
      <c r="S62" s="341"/>
      <c r="T62" s="137" t="s">
        <v>109</v>
      </c>
      <c r="U62" s="137" t="s">
        <v>143</v>
      </c>
      <c r="V62" s="350"/>
      <c r="W62" s="137" t="s">
        <v>109</v>
      </c>
      <c r="X62" s="137" t="s">
        <v>143</v>
      </c>
      <c r="Y62" s="350"/>
      <c r="Z62" s="195" t="s">
        <v>109</v>
      </c>
      <c r="AA62" s="195" t="s">
        <v>143</v>
      </c>
      <c r="AB62" s="341"/>
    </row>
    <row r="63" spans="1:28" ht="12.75">
      <c r="A63" s="122" t="s">
        <v>52</v>
      </c>
      <c r="B63" s="53">
        <v>1786737</v>
      </c>
      <c r="C63" s="53">
        <v>956227</v>
      </c>
      <c r="D63" s="55">
        <v>39.7</v>
      </c>
      <c r="E63" s="53">
        <v>1122059</v>
      </c>
      <c r="F63" s="53">
        <v>531521</v>
      </c>
      <c r="G63" s="55">
        <v>24.9</v>
      </c>
      <c r="H63" s="53">
        <v>1589199</v>
      </c>
      <c r="I63" s="53">
        <v>865125</v>
      </c>
      <c r="J63" s="55">
        <v>35.3</v>
      </c>
      <c r="K63" s="53">
        <v>282435</v>
      </c>
      <c r="L63" s="53">
        <v>124760</v>
      </c>
      <c r="M63" s="55">
        <v>32.8</v>
      </c>
      <c r="N63" s="53">
        <v>419626</v>
      </c>
      <c r="O63" s="53">
        <v>158376</v>
      </c>
      <c r="P63" s="55">
        <v>48.8</v>
      </c>
      <c r="Q63" s="53">
        <v>158070</v>
      </c>
      <c r="R63" s="53">
        <v>69405</v>
      </c>
      <c r="S63" s="55">
        <v>18.4</v>
      </c>
      <c r="T63" s="53">
        <v>1504302</v>
      </c>
      <c r="U63" s="53">
        <v>831467</v>
      </c>
      <c r="V63" s="55">
        <v>41.4</v>
      </c>
      <c r="W63" s="53">
        <v>702433</v>
      </c>
      <c r="X63" s="53">
        <v>373145</v>
      </c>
      <c r="Y63" s="55">
        <v>19.3</v>
      </c>
      <c r="Z63" s="53">
        <v>1431129</v>
      </c>
      <c r="AA63" s="53">
        <v>795720</v>
      </c>
      <c r="AB63" s="55">
        <v>39.3</v>
      </c>
    </row>
    <row r="64" spans="1:28" ht="12.75">
      <c r="A64" s="125" t="s">
        <v>146</v>
      </c>
      <c r="B64" s="53">
        <v>13986</v>
      </c>
      <c r="C64" s="53">
        <v>7072</v>
      </c>
      <c r="D64" s="55">
        <v>3.1</v>
      </c>
      <c r="E64" s="53">
        <v>40222</v>
      </c>
      <c r="F64" s="53">
        <v>20312</v>
      </c>
      <c r="G64" s="55">
        <v>8.9</v>
      </c>
      <c r="H64" s="53">
        <v>397731</v>
      </c>
      <c r="I64" s="53">
        <v>224030</v>
      </c>
      <c r="J64" s="55">
        <v>88</v>
      </c>
      <c r="K64" s="53">
        <v>3230</v>
      </c>
      <c r="L64" s="53">
        <v>1613</v>
      </c>
      <c r="M64" s="55">
        <v>10.6</v>
      </c>
      <c r="N64" s="53">
        <v>13298</v>
      </c>
      <c r="O64" s="53">
        <v>6280</v>
      </c>
      <c r="P64" s="55">
        <v>43.7</v>
      </c>
      <c r="Q64" s="53">
        <v>13924</v>
      </c>
      <c r="R64" s="53">
        <v>6911</v>
      </c>
      <c r="S64" s="55">
        <v>45.7</v>
      </c>
      <c r="T64" s="53">
        <v>10756</v>
      </c>
      <c r="U64" s="53">
        <v>5459</v>
      </c>
      <c r="V64" s="55">
        <v>2.6</v>
      </c>
      <c r="W64" s="53">
        <v>26924</v>
      </c>
      <c r="X64" s="53">
        <v>14032</v>
      </c>
      <c r="Y64" s="55">
        <v>6.4</v>
      </c>
      <c r="Z64" s="53">
        <v>383807</v>
      </c>
      <c r="AA64" s="53">
        <v>217119</v>
      </c>
      <c r="AB64" s="55">
        <v>91.1</v>
      </c>
    </row>
    <row r="65" spans="1:28" ht="12.75">
      <c r="A65" s="126" t="s">
        <v>53</v>
      </c>
      <c r="B65" s="53">
        <v>84487</v>
      </c>
      <c r="C65" s="53">
        <v>41177</v>
      </c>
      <c r="D65" s="55">
        <v>38.4</v>
      </c>
      <c r="E65" s="53">
        <v>129382</v>
      </c>
      <c r="F65" s="53">
        <v>54427</v>
      </c>
      <c r="G65" s="55">
        <v>58.8</v>
      </c>
      <c r="H65" s="53">
        <v>6065</v>
      </c>
      <c r="I65" s="53">
        <v>2873</v>
      </c>
      <c r="J65" s="55">
        <v>2.8</v>
      </c>
      <c r="K65" s="53">
        <v>39449</v>
      </c>
      <c r="L65" s="53">
        <v>16564</v>
      </c>
      <c r="M65" s="55">
        <v>30.7</v>
      </c>
      <c r="N65" s="53">
        <v>84982</v>
      </c>
      <c r="O65" s="53">
        <v>29005</v>
      </c>
      <c r="P65" s="55">
        <v>66.2</v>
      </c>
      <c r="Q65" s="53">
        <v>3906</v>
      </c>
      <c r="R65" s="53">
        <v>1554</v>
      </c>
      <c r="S65" s="55">
        <v>3</v>
      </c>
      <c r="T65" s="53">
        <v>45038</v>
      </c>
      <c r="U65" s="53">
        <v>24613</v>
      </c>
      <c r="V65" s="55">
        <v>49.2</v>
      </c>
      <c r="W65" s="53">
        <v>44400</v>
      </c>
      <c r="X65" s="53">
        <v>25422</v>
      </c>
      <c r="Y65" s="55">
        <v>48.5</v>
      </c>
      <c r="Z65" s="53">
        <v>2159</v>
      </c>
      <c r="AA65" s="53">
        <v>1319</v>
      </c>
      <c r="AB65" s="55">
        <v>2.4</v>
      </c>
    </row>
    <row r="66" spans="1:28" ht="12.75">
      <c r="A66" s="126" t="s">
        <v>54</v>
      </c>
      <c r="B66" s="53">
        <v>136292</v>
      </c>
      <c r="C66" s="53">
        <v>79972</v>
      </c>
      <c r="D66" s="55">
        <v>35.6</v>
      </c>
      <c r="E66" s="53">
        <v>21662</v>
      </c>
      <c r="F66" s="53">
        <v>11025</v>
      </c>
      <c r="G66" s="55">
        <v>5.7</v>
      </c>
      <c r="H66" s="53">
        <v>224721</v>
      </c>
      <c r="I66" s="53">
        <v>128360</v>
      </c>
      <c r="J66" s="55">
        <v>58.7</v>
      </c>
      <c r="K66" s="53">
        <v>8971</v>
      </c>
      <c r="L66" s="53">
        <v>4220</v>
      </c>
      <c r="M66" s="55">
        <v>15.2</v>
      </c>
      <c r="N66" s="53">
        <v>18837</v>
      </c>
      <c r="O66" s="53">
        <v>9371</v>
      </c>
      <c r="P66" s="55">
        <v>32</v>
      </c>
      <c r="Q66" s="53">
        <v>31034</v>
      </c>
      <c r="R66" s="53">
        <v>14633</v>
      </c>
      <c r="S66" s="55">
        <v>52.7</v>
      </c>
      <c r="T66" s="53">
        <v>127321</v>
      </c>
      <c r="U66" s="53">
        <v>75752</v>
      </c>
      <c r="V66" s="55">
        <v>39.3</v>
      </c>
      <c r="W66" s="53">
        <v>2825</v>
      </c>
      <c r="X66" s="53">
        <v>1654</v>
      </c>
      <c r="Y66" s="55">
        <v>0.9</v>
      </c>
      <c r="Z66" s="53">
        <v>193687</v>
      </c>
      <c r="AA66" s="53">
        <v>113727</v>
      </c>
      <c r="AB66" s="55">
        <v>59.8</v>
      </c>
    </row>
    <row r="67" spans="1:28" ht="12.75">
      <c r="A67" s="126" t="s">
        <v>55</v>
      </c>
      <c r="B67" s="53">
        <v>153104</v>
      </c>
      <c r="C67" s="53">
        <v>86150</v>
      </c>
      <c r="D67" s="55">
        <v>42.5</v>
      </c>
      <c r="E67" s="53">
        <v>75155</v>
      </c>
      <c r="F67" s="53">
        <v>36909</v>
      </c>
      <c r="G67" s="55">
        <v>20.9</v>
      </c>
      <c r="H67" s="53">
        <v>131610</v>
      </c>
      <c r="I67" s="53">
        <v>70514</v>
      </c>
      <c r="J67" s="55">
        <v>36.6</v>
      </c>
      <c r="K67" s="53">
        <v>19401</v>
      </c>
      <c r="L67" s="53">
        <v>9024</v>
      </c>
      <c r="M67" s="55">
        <v>31.8</v>
      </c>
      <c r="N67" s="53">
        <v>37389</v>
      </c>
      <c r="O67" s="53">
        <v>16717</v>
      </c>
      <c r="P67" s="55">
        <v>61.2</v>
      </c>
      <c r="Q67" s="53">
        <v>4301</v>
      </c>
      <c r="R67" s="53">
        <v>2154</v>
      </c>
      <c r="S67" s="55">
        <v>7</v>
      </c>
      <c r="T67" s="53">
        <v>133703</v>
      </c>
      <c r="U67" s="53">
        <v>77126</v>
      </c>
      <c r="V67" s="55">
        <v>44.7</v>
      </c>
      <c r="W67" s="53">
        <v>37766</v>
      </c>
      <c r="X67" s="53">
        <v>20192</v>
      </c>
      <c r="Y67" s="55">
        <v>12.6</v>
      </c>
      <c r="Z67" s="53">
        <v>127309</v>
      </c>
      <c r="AA67" s="53">
        <v>68360</v>
      </c>
      <c r="AB67" s="55">
        <v>42.6</v>
      </c>
    </row>
    <row r="68" spans="1:28" ht="12.75">
      <c r="A68" s="126" t="s">
        <v>56</v>
      </c>
      <c r="B68" s="53">
        <v>771</v>
      </c>
      <c r="C68" s="53">
        <v>554</v>
      </c>
      <c r="D68" s="55">
        <v>0.7</v>
      </c>
      <c r="E68" s="53">
        <v>212</v>
      </c>
      <c r="F68" s="53">
        <v>71</v>
      </c>
      <c r="G68" s="55">
        <v>0.2</v>
      </c>
      <c r="H68" s="53">
        <v>114105</v>
      </c>
      <c r="I68" s="53">
        <v>61175</v>
      </c>
      <c r="J68" s="55">
        <v>99.1</v>
      </c>
      <c r="K68" s="53">
        <v>771</v>
      </c>
      <c r="L68" s="53">
        <v>554</v>
      </c>
      <c r="M68" s="55">
        <v>33.1</v>
      </c>
      <c r="N68" s="53">
        <v>212</v>
      </c>
      <c r="O68" s="53">
        <v>71</v>
      </c>
      <c r="P68" s="55">
        <v>9.1</v>
      </c>
      <c r="Q68" s="53">
        <v>1349</v>
      </c>
      <c r="R68" s="53">
        <v>668</v>
      </c>
      <c r="S68" s="55">
        <v>57.8</v>
      </c>
      <c r="T68" s="56" t="s">
        <v>184</v>
      </c>
      <c r="U68" s="56" t="s">
        <v>184</v>
      </c>
      <c r="V68" s="56" t="s">
        <v>184</v>
      </c>
      <c r="W68" s="56" t="s">
        <v>184</v>
      </c>
      <c r="X68" s="56" t="s">
        <v>184</v>
      </c>
      <c r="Y68" s="56" t="s">
        <v>184</v>
      </c>
      <c r="Z68" s="53">
        <v>112756</v>
      </c>
      <c r="AA68" s="53">
        <v>60507</v>
      </c>
      <c r="AB68" s="55">
        <v>100</v>
      </c>
    </row>
    <row r="69" spans="1:28" ht="12.75">
      <c r="A69" s="126" t="s">
        <v>57</v>
      </c>
      <c r="B69" s="53">
        <v>6809</v>
      </c>
      <c r="C69" s="53">
        <v>3550</v>
      </c>
      <c r="D69" s="55">
        <v>1.1</v>
      </c>
      <c r="E69" s="53">
        <v>373295</v>
      </c>
      <c r="F69" s="53">
        <v>193088</v>
      </c>
      <c r="G69" s="55">
        <v>57.9</v>
      </c>
      <c r="H69" s="53">
        <v>265120</v>
      </c>
      <c r="I69" s="53">
        <v>139823</v>
      </c>
      <c r="J69" s="55">
        <v>41.1</v>
      </c>
      <c r="K69" s="53">
        <v>2625</v>
      </c>
      <c r="L69" s="53">
        <v>1246</v>
      </c>
      <c r="M69" s="55">
        <v>3.1</v>
      </c>
      <c r="N69" s="53">
        <v>32696</v>
      </c>
      <c r="O69" s="53">
        <v>12880</v>
      </c>
      <c r="P69" s="55">
        <v>38.7</v>
      </c>
      <c r="Q69" s="53">
        <v>49121</v>
      </c>
      <c r="R69" s="53">
        <v>26734</v>
      </c>
      <c r="S69" s="55">
        <v>58.2</v>
      </c>
      <c r="T69" s="53">
        <v>4184</v>
      </c>
      <c r="U69" s="53">
        <v>2304</v>
      </c>
      <c r="V69" s="55">
        <v>0.7</v>
      </c>
      <c r="W69" s="53">
        <v>340599</v>
      </c>
      <c r="X69" s="53">
        <v>180208</v>
      </c>
      <c r="Y69" s="55">
        <v>60.7</v>
      </c>
      <c r="Z69" s="53">
        <v>215999</v>
      </c>
      <c r="AA69" s="53">
        <v>113089</v>
      </c>
      <c r="AB69" s="55">
        <v>38.5</v>
      </c>
    </row>
    <row r="70" spans="1:28" ht="12.75">
      <c r="A70" s="126" t="s">
        <v>58</v>
      </c>
      <c r="B70" s="53">
        <v>162842</v>
      </c>
      <c r="C70" s="53">
        <v>67816</v>
      </c>
      <c r="D70" s="55">
        <v>66.3</v>
      </c>
      <c r="E70" s="53">
        <v>51496</v>
      </c>
      <c r="F70" s="53">
        <v>22794</v>
      </c>
      <c r="G70" s="55">
        <v>21</v>
      </c>
      <c r="H70" s="53">
        <v>31201</v>
      </c>
      <c r="I70" s="53">
        <v>9703</v>
      </c>
      <c r="J70" s="55">
        <v>12.7</v>
      </c>
      <c r="K70" s="53">
        <v>6045</v>
      </c>
      <c r="L70" s="53">
        <v>2230</v>
      </c>
      <c r="M70" s="55">
        <v>22.7</v>
      </c>
      <c r="N70" s="53">
        <v>16206</v>
      </c>
      <c r="O70" s="53">
        <v>7888</v>
      </c>
      <c r="P70" s="55">
        <v>60.9</v>
      </c>
      <c r="Q70" s="53">
        <v>4366</v>
      </c>
      <c r="R70" s="56" t="s">
        <v>184</v>
      </c>
      <c r="S70" s="55">
        <v>16.4</v>
      </c>
      <c r="T70" s="53">
        <v>156797</v>
      </c>
      <c r="U70" s="53">
        <v>65586</v>
      </c>
      <c r="V70" s="55">
        <v>71.6</v>
      </c>
      <c r="W70" s="53">
        <v>35290</v>
      </c>
      <c r="X70" s="53">
        <v>14906</v>
      </c>
      <c r="Y70" s="55">
        <v>16.1</v>
      </c>
      <c r="Z70" s="53">
        <v>26835</v>
      </c>
      <c r="AA70" s="53">
        <v>9703</v>
      </c>
      <c r="AB70" s="55">
        <v>12.3</v>
      </c>
    </row>
    <row r="71" spans="1:28" ht="12.75">
      <c r="A71" s="126" t="s">
        <v>147</v>
      </c>
      <c r="B71" s="53">
        <v>90889</v>
      </c>
      <c r="C71" s="53">
        <v>45391</v>
      </c>
      <c r="D71" s="55">
        <v>32.7</v>
      </c>
      <c r="E71" s="53">
        <v>95427</v>
      </c>
      <c r="F71" s="53">
        <v>42167</v>
      </c>
      <c r="G71" s="55">
        <v>34.3</v>
      </c>
      <c r="H71" s="53">
        <v>91780</v>
      </c>
      <c r="I71" s="53">
        <v>50605</v>
      </c>
      <c r="J71" s="55">
        <v>33</v>
      </c>
      <c r="K71" s="53">
        <v>8340</v>
      </c>
      <c r="L71" s="53">
        <v>3693</v>
      </c>
      <c r="M71" s="55">
        <v>26.6</v>
      </c>
      <c r="N71" s="53">
        <v>21280</v>
      </c>
      <c r="O71" s="53">
        <v>8233</v>
      </c>
      <c r="P71" s="55">
        <v>67.9</v>
      </c>
      <c r="Q71" s="53">
        <v>1702</v>
      </c>
      <c r="R71" s="53">
        <v>795</v>
      </c>
      <c r="S71" s="55">
        <v>5.4</v>
      </c>
      <c r="T71" s="53">
        <v>82549</v>
      </c>
      <c r="U71" s="53">
        <v>41698</v>
      </c>
      <c r="V71" s="55">
        <v>33.5</v>
      </c>
      <c r="W71" s="53">
        <v>74147</v>
      </c>
      <c r="X71" s="53">
        <v>33934</v>
      </c>
      <c r="Y71" s="55">
        <v>30</v>
      </c>
      <c r="Z71" s="53">
        <v>90078</v>
      </c>
      <c r="AA71" s="53">
        <v>49810</v>
      </c>
      <c r="AB71" s="55">
        <v>36.5</v>
      </c>
    </row>
    <row r="72" spans="1:28" ht="12.75">
      <c r="A72" s="126" t="s">
        <v>59</v>
      </c>
      <c r="B72" s="53">
        <v>179451</v>
      </c>
      <c r="C72" s="53">
        <v>98087</v>
      </c>
      <c r="D72" s="55">
        <v>60.9</v>
      </c>
      <c r="E72" s="53">
        <v>30818</v>
      </c>
      <c r="F72" s="53">
        <v>15154</v>
      </c>
      <c r="G72" s="55">
        <v>10.5</v>
      </c>
      <c r="H72" s="53">
        <v>84310</v>
      </c>
      <c r="I72" s="53">
        <v>44159</v>
      </c>
      <c r="J72" s="55">
        <v>28.6</v>
      </c>
      <c r="K72" s="53">
        <v>7382</v>
      </c>
      <c r="L72" s="53">
        <v>3775</v>
      </c>
      <c r="M72" s="55">
        <v>27.7</v>
      </c>
      <c r="N72" s="53">
        <v>17057</v>
      </c>
      <c r="O72" s="53">
        <v>7139</v>
      </c>
      <c r="P72" s="55">
        <v>64</v>
      </c>
      <c r="Q72" s="53">
        <v>2225</v>
      </c>
      <c r="R72" s="53">
        <v>1129</v>
      </c>
      <c r="S72" s="55">
        <v>8.3</v>
      </c>
      <c r="T72" s="53">
        <v>172069</v>
      </c>
      <c r="U72" s="53">
        <v>94312</v>
      </c>
      <c r="V72" s="55">
        <v>64.2</v>
      </c>
      <c r="W72" s="53">
        <v>13761</v>
      </c>
      <c r="X72" s="53">
        <v>8015</v>
      </c>
      <c r="Y72" s="55">
        <v>5.1</v>
      </c>
      <c r="Z72" s="53">
        <v>82085</v>
      </c>
      <c r="AA72" s="53">
        <v>43030</v>
      </c>
      <c r="AB72" s="55">
        <v>30.6</v>
      </c>
    </row>
    <row r="73" spans="1:28" ht="12.75">
      <c r="A73" s="126" t="s">
        <v>60</v>
      </c>
      <c r="B73" s="53">
        <v>123487</v>
      </c>
      <c r="C73" s="53">
        <v>63897</v>
      </c>
      <c r="D73" s="55">
        <v>51.3</v>
      </c>
      <c r="E73" s="53">
        <v>107046</v>
      </c>
      <c r="F73" s="53">
        <v>44478</v>
      </c>
      <c r="G73" s="55">
        <v>44.4</v>
      </c>
      <c r="H73" s="53">
        <v>10355</v>
      </c>
      <c r="I73" s="53">
        <v>3317</v>
      </c>
      <c r="J73" s="55">
        <v>4.3</v>
      </c>
      <c r="K73" s="53">
        <v>35985</v>
      </c>
      <c r="L73" s="53">
        <v>12084</v>
      </c>
      <c r="M73" s="55">
        <v>29.5</v>
      </c>
      <c r="N73" s="53">
        <v>78378</v>
      </c>
      <c r="O73" s="53">
        <v>27760</v>
      </c>
      <c r="P73" s="55">
        <v>64.3</v>
      </c>
      <c r="Q73" s="53">
        <v>7516</v>
      </c>
      <c r="R73" s="53">
        <v>1848</v>
      </c>
      <c r="S73" s="55">
        <v>6.2</v>
      </c>
      <c r="T73" s="53">
        <v>87502</v>
      </c>
      <c r="U73" s="53">
        <v>51813</v>
      </c>
      <c r="V73" s="55">
        <v>73.5</v>
      </c>
      <c r="W73" s="53">
        <v>28668</v>
      </c>
      <c r="X73" s="53">
        <v>16718</v>
      </c>
      <c r="Y73" s="55">
        <v>24.1</v>
      </c>
      <c r="Z73" s="53">
        <v>2839</v>
      </c>
      <c r="AA73" s="53">
        <v>1469</v>
      </c>
      <c r="AB73" s="55">
        <v>2.4</v>
      </c>
    </row>
    <row r="74" spans="1:28" ht="12.75">
      <c r="A74" s="126" t="s">
        <v>61</v>
      </c>
      <c r="B74" s="53">
        <v>143470</v>
      </c>
      <c r="C74" s="53">
        <v>84941</v>
      </c>
      <c r="D74" s="55">
        <v>90.3</v>
      </c>
      <c r="E74" s="53">
        <v>13823</v>
      </c>
      <c r="F74" s="53">
        <v>8611</v>
      </c>
      <c r="G74" s="55">
        <v>8.7</v>
      </c>
      <c r="H74" s="53">
        <v>1512</v>
      </c>
      <c r="I74" s="53">
        <v>1257</v>
      </c>
      <c r="J74" s="55">
        <v>1</v>
      </c>
      <c r="K74" s="53">
        <v>5400</v>
      </c>
      <c r="L74" s="53">
        <v>1812</v>
      </c>
      <c r="M74" s="55">
        <v>79.2</v>
      </c>
      <c r="N74" s="53">
        <v>1421</v>
      </c>
      <c r="O74" s="53">
        <v>117</v>
      </c>
      <c r="P74" s="55">
        <v>20.8</v>
      </c>
      <c r="Q74" s="56" t="s">
        <v>184</v>
      </c>
      <c r="R74" s="56" t="s">
        <v>184</v>
      </c>
      <c r="S74" s="56" t="s">
        <v>184</v>
      </c>
      <c r="T74" s="53">
        <v>138070</v>
      </c>
      <c r="U74" s="53">
        <v>83129</v>
      </c>
      <c r="V74" s="55">
        <v>90.8</v>
      </c>
      <c r="W74" s="53">
        <v>12402</v>
      </c>
      <c r="X74" s="53">
        <v>8494</v>
      </c>
      <c r="Y74" s="55">
        <v>8.2</v>
      </c>
      <c r="Z74" s="53">
        <v>1512</v>
      </c>
      <c r="AA74" s="53">
        <v>1257</v>
      </c>
      <c r="AB74" s="55">
        <v>1</v>
      </c>
    </row>
    <row r="75" spans="1:28" ht="12.75">
      <c r="A75" s="126" t="s">
        <v>62</v>
      </c>
      <c r="B75" s="56" t="s">
        <v>184</v>
      </c>
      <c r="C75" s="56" t="s">
        <v>184</v>
      </c>
      <c r="D75" s="56" t="s">
        <v>184</v>
      </c>
      <c r="E75" s="53">
        <v>7806</v>
      </c>
      <c r="F75" s="53">
        <v>5144</v>
      </c>
      <c r="G75" s="55">
        <v>100</v>
      </c>
      <c r="H75" s="56" t="s">
        <v>184</v>
      </c>
      <c r="I75" s="56" t="s">
        <v>184</v>
      </c>
      <c r="J75" s="56" t="s">
        <v>184</v>
      </c>
      <c r="K75" s="56" t="s">
        <v>184</v>
      </c>
      <c r="L75" s="56" t="s">
        <v>184</v>
      </c>
      <c r="M75" s="56" t="s">
        <v>184</v>
      </c>
      <c r="N75" s="53">
        <v>144</v>
      </c>
      <c r="O75" s="53">
        <v>40</v>
      </c>
      <c r="P75" s="55">
        <v>100</v>
      </c>
      <c r="Q75" s="56" t="s">
        <v>184</v>
      </c>
      <c r="R75" s="56" t="s">
        <v>184</v>
      </c>
      <c r="S75" s="56" t="s">
        <v>184</v>
      </c>
      <c r="T75" s="56" t="s">
        <v>184</v>
      </c>
      <c r="U75" s="56" t="s">
        <v>184</v>
      </c>
      <c r="V75" s="56" t="s">
        <v>184</v>
      </c>
      <c r="W75" s="53">
        <v>7662</v>
      </c>
      <c r="X75" s="53">
        <v>5104</v>
      </c>
      <c r="Y75" s="55">
        <v>100</v>
      </c>
      <c r="Z75" s="56" t="s">
        <v>184</v>
      </c>
      <c r="AA75" s="56" t="s">
        <v>184</v>
      </c>
      <c r="AB75" s="56" t="s">
        <v>184</v>
      </c>
    </row>
    <row r="76" spans="1:28" ht="12.75">
      <c r="A76" s="126" t="s">
        <v>63</v>
      </c>
      <c r="B76" s="53">
        <v>176626</v>
      </c>
      <c r="C76" s="53">
        <v>90827</v>
      </c>
      <c r="D76" s="55">
        <v>58.4</v>
      </c>
      <c r="E76" s="53">
        <v>55433</v>
      </c>
      <c r="F76" s="53">
        <v>26764</v>
      </c>
      <c r="G76" s="55">
        <v>18.3</v>
      </c>
      <c r="H76" s="53">
        <v>70565</v>
      </c>
      <c r="I76" s="53">
        <v>39894</v>
      </c>
      <c r="J76" s="55">
        <v>23.3</v>
      </c>
      <c r="K76" s="53">
        <v>36523</v>
      </c>
      <c r="L76" s="53">
        <v>16443</v>
      </c>
      <c r="M76" s="55">
        <v>53.3</v>
      </c>
      <c r="N76" s="53">
        <v>25231</v>
      </c>
      <c r="O76" s="53">
        <v>11354</v>
      </c>
      <c r="P76" s="55">
        <v>36.8</v>
      </c>
      <c r="Q76" s="53">
        <v>6717</v>
      </c>
      <c r="R76" s="53">
        <v>3993</v>
      </c>
      <c r="S76" s="55">
        <v>9.8</v>
      </c>
      <c r="T76" s="53">
        <v>140103</v>
      </c>
      <c r="U76" s="53">
        <v>74384</v>
      </c>
      <c r="V76" s="55">
        <v>59.8</v>
      </c>
      <c r="W76" s="53">
        <v>30202</v>
      </c>
      <c r="X76" s="53">
        <v>15410</v>
      </c>
      <c r="Y76" s="55">
        <v>12.9</v>
      </c>
      <c r="Z76" s="53">
        <v>63848</v>
      </c>
      <c r="AA76" s="53">
        <v>35901</v>
      </c>
      <c r="AB76" s="55">
        <v>27.3</v>
      </c>
    </row>
    <row r="77" spans="1:28" ht="12.75">
      <c r="A77" s="126" t="s">
        <v>64</v>
      </c>
      <c r="B77" s="53">
        <v>111494</v>
      </c>
      <c r="C77" s="53">
        <v>57168</v>
      </c>
      <c r="D77" s="55">
        <v>59.4</v>
      </c>
      <c r="E77" s="53">
        <v>49639</v>
      </c>
      <c r="F77" s="53">
        <v>19395</v>
      </c>
      <c r="G77" s="55">
        <v>26.4</v>
      </c>
      <c r="H77" s="53">
        <v>26636</v>
      </c>
      <c r="I77" s="53">
        <v>9332</v>
      </c>
      <c r="J77" s="55">
        <v>14.2</v>
      </c>
      <c r="K77" s="53">
        <v>52115</v>
      </c>
      <c r="L77" s="53">
        <v>23397</v>
      </c>
      <c r="M77" s="55">
        <v>43.9</v>
      </c>
      <c r="N77" s="53">
        <v>42617</v>
      </c>
      <c r="O77" s="53">
        <v>16176</v>
      </c>
      <c r="P77" s="55">
        <v>35.9</v>
      </c>
      <c r="Q77" s="53">
        <v>23940</v>
      </c>
      <c r="R77" s="53">
        <v>8323</v>
      </c>
      <c r="S77" s="55">
        <v>20.2</v>
      </c>
      <c r="T77" s="53">
        <v>59379</v>
      </c>
      <c r="U77" s="53">
        <v>33771</v>
      </c>
      <c r="V77" s="55">
        <v>85.9</v>
      </c>
      <c r="W77" s="53">
        <v>7022</v>
      </c>
      <c r="X77" s="53">
        <v>3219</v>
      </c>
      <c r="Y77" s="55">
        <v>10.2</v>
      </c>
      <c r="Z77" s="53">
        <v>2696</v>
      </c>
      <c r="AA77" s="53">
        <v>1009</v>
      </c>
      <c r="AB77" s="55">
        <v>3.9</v>
      </c>
    </row>
    <row r="78" spans="1:28" ht="12.75">
      <c r="A78" s="126" t="s">
        <v>65</v>
      </c>
      <c r="B78" s="53">
        <v>248880</v>
      </c>
      <c r="C78" s="53">
        <v>142857</v>
      </c>
      <c r="D78" s="55">
        <v>88.2</v>
      </c>
      <c r="E78" s="53">
        <v>29218</v>
      </c>
      <c r="F78" s="53">
        <v>7051</v>
      </c>
      <c r="G78" s="55">
        <v>10.3</v>
      </c>
      <c r="H78" s="53">
        <v>4207</v>
      </c>
      <c r="I78" s="53">
        <v>2672</v>
      </c>
      <c r="J78" s="55">
        <v>1.5</v>
      </c>
      <c r="K78" s="53">
        <v>35448</v>
      </c>
      <c r="L78" s="53">
        <v>18726</v>
      </c>
      <c r="M78" s="55">
        <v>59.7</v>
      </c>
      <c r="N78" s="53">
        <v>23252</v>
      </c>
      <c r="O78" s="53">
        <v>3306</v>
      </c>
      <c r="P78" s="55">
        <v>39.2</v>
      </c>
      <c r="Q78" s="53">
        <v>633</v>
      </c>
      <c r="R78" s="53">
        <v>24</v>
      </c>
      <c r="S78" s="55">
        <v>1.1</v>
      </c>
      <c r="T78" s="53">
        <v>213432</v>
      </c>
      <c r="U78" s="53">
        <v>124131</v>
      </c>
      <c r="V78" s="55">
        <v>95.7</v>
      </c>
      <c r="W78" s="53">
        <v>5966</v>
      </c>
      <c r="X78" s="53">
        <v>3745</v>
      </c>
      <c r="Y78" s="55">
        <v>2.7</v>
      </c>
      <c r="Z78" s="53">
        <v>3574</v>
      </c>
      <c r="AA78" s="53">
        <v>2648</v>
      </c>
      <c r="AB78" s="55">
        <v>1.6</v>
      </c>
    </row>
    <row r="79" spans="1:28" ht="12.75">
      <c r="A79" s="126" t="s">
        <v>148</v>
      </c>
      <c r="B79" s="53">
        <v>79402</v>
      </c>
      <c r="C79" s="53">
        <v>47217</v>
      </c>
      <c r="D79" s="55">
        <v>66.7</v>
      </c>
      <c r="E79" s="53">
        <v>30037</v>
      </c>
      <c r="F79" s="53">
        <v>19811</v>
      </c>
      <c r="G79" s="55">
        <v>25.2</v>
      </c>
      <c r="H79" s="53">
        <v>9584</v>
      </c>
      <c r="I79" s="53">
        <v>7381</v>
      </c>
      <c r="J79" s="55">
        <v>8.1</v>
      </c>
      <c r="K79" s="53">
        <v>1310</v>
      </c>
      <c r="L79" s="53">
        <v>348</v>
      </c>
      <c r="M79" s="55">
        <v>64.3</v>
      </c>
      <c r="N79" s="53">
        <v>723</v>
      </c>
      <c r="O79" s="53">
        <v>199</v>
      </c>
      <c r="P79" s="55">
        <v>35.5</v>
      </c>
      <c r="Q79" s="53">
        <v>4</v>
      </c>
      <c r="R79" s="53">
        <v>4</v>
      </c>
      <c r="S79" s="55">
        <v>0.2</v>
      </c>
      <c r="T79" s="53">
        <v>78092</v>
      </c>
      <c r="U79" s="53">
        <v>46869</v>
      </c>
      <c r="V79" s="55">
        <v>66.8</v>
      </c>
      <c r="W79" s="53">
        <v>29314</v>
      </c>
      <c r="X79" s="53">
        <v>19612</v>
      </c>
      <c r="Y79" s="55">
        <v>25.1</v>
      </c>
      <c r="Z79" s="53">
        <v>9580</v>
      </c>
      <c r="AA79" s="53">
        <v>7377</v>
      </c>
      <c r="AB79" s="55">
        <v>8.2</v>
      </c>
    </row>
    <row r="80" spans="1:28" ht="12.75">
      <c r="A80" s="126" t="s">
        <v>67</v>
      </c>
      <c r="B80" s="53">
        <v>67579</v>
      </c>
      <c r="C80" s="53">
        <v>34022</v>
      </c>
      <c r="D80" s="55">
        <v>34.1</v>
      </c>
      <c r="E80" s="53">
        <v>10991</v>
      </c>
      <c r="F80" s="53">
        <v>4320</v>
      </c>
      <c r="G80" s="55">
        <v>5.6</v>
      </c>
      <c r="H80" s="53">
        <v>119385</v>
      </c>
      <c r="I80" s="53">
        <v>70030</v>
      </c>
      <c r="J80" s="55">
        <v>60.3</v>
      </c>
      <c r="K80" s="53">
        <v>15240</v>
      </c>
      <c r="L80" s="53">
        <v>5956</v>
      </c>
      <c r="M80" s="55">
        <v>54.5</v>
      </c>
      <c r="N80" s="53">
        <v>5707</v>
      </c>
      <c r="O80" s="53">
        <v>1840</v>
      </c>
      <c r="P80" s="55">
        <v>20.4</v>
      </c>
      <c r="Q80" s="53">
        <v>7020</v>
      </c>
      <c r="R80" s="53">
        <v>635</v>
      </c>
      <c r="S80" s="55">
        <v>25.1</v>
      </c>
      <c r="T80" s="53">
        <v>52339</v>
      </c>
      <c r="U80" s="53">
        <v>28066</v>
      </c>
      <c r="V80" s="55">
        <v>30.8</v>
      </c>
      <c r="W80" s="53">
        <v>5284</v>
      </c>
      <c r="X80" s="53">
        <v>2480</v>
      </c>
      <c r="Y80" s="55">
        <v>3.1</v>
      </c>
      <c r="Z80" s="53">
        <v>112365</v>
      </c>
      <c r="AA80" s="53">
        <v>69395</v>
      </c>
      <c r="AB80" s="55">
        <v>66.1</v>
      </c>
    </row>
    <row r="81" spans="1:28" ht="12.75">
      <c r="A81" s="126" t="s">
        <v>149</v>
      </c>
      <c r="B81" s="53">
        <v>59</v>
      </c>
      <c r="C81" s="53">
        <v>41</v>
      </c>
      <c r="D81" s="55">
        <v>100</v>
      </c>
      <c r="E81" s="56" t="s">
        <v>184</v>
      </c>
      <c r="F81" s="56" t="s">
        <v>184</v>
      </c>
      <c r="G81" s="56" t="s">
        <v>184</v>
      </c>
      <c r="H81" s="56" t="s">
        <v>184</v>
      </c>
      <c r="I81" s="56" t="s">
        <v>184</v>
      </c>
      <c r="J81" s="56" t="s">
        <v>184</v>
      </c>
      <c r="K81" s="56" t="s">
        <v>184</v>
      </c>
      <c r="L81" s="56" t="s">
        <v>184</v>
      </c>
      <c r="M81" s="56" t="s">
        <v>184</v>
      </c>
      <c r="N81" s="56" t="s">
        <v>184</v>
      </c>
      <c r="O81" s="56" t="s">
        <v>184</v>
      </c>
      <c r="P81" s="56" t="s">
        <v>184</v>
      </c>
      <c r="Q81" s="56" t="s">
        <v>184</v>
      </c>
      <c r="R81" s="56" t="s">
        <v>184</v>
      </c>
      <c r="S81" s="56" t="s">
        <v>184</v>
      </c>
      <c r="T81" s="53">
        <v>59</v>
      </c>
      <c r="U81" s="53">
        <v>41</v>
      </c>
      <c r="V81" s="55">
        <v>100</v>
      </c>
      <c r="W81" s="56" t="s">
        <v>184</v>
      </c>
      <c r="X81" s="56" t="s">
        <v>184</v>
      </c>
      <c r="Y81" s="56" t="s">
        <v>184</v>
      </c>
      <c r="Z81" s="56" t="s">
        <v>184</v>
      </c>
      <c r="AA81" s="56" t="s">
        <v>184</v>
      </c>
      <c r="AB81" s="56" t="s">
        <v>184</v>
      </c>
    </row>
    <row r="82" spans="1:28" ht="12.75">
      <c r="A82" s="126" t="s">
        <v>69</v>
      </c>
      <c r="B82" s="60">
        <v>7109</v>
      </c>
      <c r="C82" s="60">
        <v>5488</v>
      </c>
      <c r="D82" s="62">
        <v>90.9</v>
      </c>
      <c r="E82" s="60">
        <v>397</v>
      </c>
      <c r="F82" s="63" t="s">
        <v>184</v>
      </c>
      <c r="G82" s="62">
        <v>5.1</v>
      </c>
      <c r="H82" s="60">
        <v>312</v>
      </c>
      <c r="I82" s="63" t="s">
        <v>184</v>
      </c>
      <c r="J82" s="62">
        <v>4</v>
      </c>
      <c r="K82" s="53">
        <v>4200</v>
      </c>
      <c r="L82" s="53">
        <v>3075</v>
      </c>
      <c r="M82" s="55">
        <v>89.2</v>
      </c>
      <c r="N82" s="53">
        <v>196</v>
      </c>
      <c r="O82" s="56" t="s">
        <v>184</v>
      </c>
      <c r="P82" s="55">
        <v>4.2</v>
      </c>
      <c r="Q82" s="56" t="s">
        <v>185</v>
      </c>
      <c r="R82" s="56" t="s">
        <v>184</v>
      </c>
      <c r="S82" s="62">
        <v>6.6</v>
      </c>
      <c r="T82" s="60">
        <v>2909</v>
      </c>
      <c r="U82" s="60">
        <v>2413</v>
      </c>
      <c r="V82" s="62">
        <v>93.5</v>
      </c>
      <c r="W82" s="60">
        <v>201</v>
      </c>
      <c r="X82" s="63" t="s">
        <v>184</v>
      </c>
      <c r="Y82" s="62">
        <v>6.5</v>
      </c>
      <c r="Z82" s="63" t="s">
        <v>184</v>
      </c>
      <c r="AA82" s="63" t="s">
        <v>184</v>
      </c>
      <c r="AB82" s="63" t="s">
        <v>184</v>
      </c>
    </row>
    <row r="83" spans="1:28" ht="12.75">
      <c r="A83" s="252"/>
      <c r="B83" s="250"/>
      <c r="C83" s="250"/>
      <c r="D83" s="253"/>
      <c r="E83" s="250"/>
      <c r="F83" s="254"/>
      <c r="G83" s="253"/>
      <c r="H83" s="250"/>
      <c r="I83" s="254"/>
      <c r="J83" s="253"/>
      <c r="K83" s="250"/>
      <c r="L83" s="250"/>
      <c r="M83" s="253"/>
      <c r="N83" s="250"/>
      <c r="O83" s="254"/>
      <c r="P83" s="253"/>
      <c r="Q83" s="254"/>
      <c r="R83" s="254"/>
      <c r="S83" s="253"/>
      <c r="T83" s="250"/>
      <c r="U83" s="250"/>
      <c r="V83" s="253"/>
      <c r="W83" s="250"/>
      <c r="X83" s="254"/>
      <c r="Y83" s="253"/>
      <c r="Z83" s="254"/>
      <c r="AA83" s="254"/>
      <c r="AB83" s="254"/>
    </row>
    <row r="84" ht="12.75">
      <c r="A84" s="126"/>
    </row>
    <row r="85" ht="12.75">
      <c r="A85" s="126"/>
    </row>
    <row r="86" spans="1:20" ht="12.75">
      <c r="A86" s="360"/>
      <c r="B86" s="342" t="s">
        <v>29</v>
      </c>
      <c r="C86" s="343"/>
      <c r="D86" s="343"/>
      <c r="E86" s="343"/>
      <c r="F86" s="343"/>
      <c r="G86" s="343"/>
      <c r="H86" s="343"/>
      <c r="I86" s="343"/>
      <c r="J86" s="343"/>
      <c r="K86" s="307" t="s">
        <v>180</v>
      </c>
      <c r="L86" s="307"/>
      <c r="M86" s="307"/>
      <c r="N86" s="307"/>
      <c r="O86" s="307"/>
      <c r="P86" s="307"/>
      <c r="Q86" s="307"/>
      <c r="R86" s="307"/>
      <c r="S86" s="308"/>
      <c r="T86" s="121"/>
    </row>
    <row r="87" spans="1:20" ht="12.75" customHeight="1">
      <c r="A87" s="361"/>
      <c r="B87" s="344"/>
      <c r="C87" s="345"/>
      <c r="D87" s="345"/>
      <c r="E87" s="345"/>
      <c r="F87" s="345"/>
      <c r="G87" s="345"/>
      <c r="H87" s="345"/>
      <c r="I87" s="345"/>
      <c r="J87" s="345"/>
      <c r="K87" s="307"/>
      <c r="L87" s="307"/>
      <c r="M87" s="307"/>
      <c r="N87" s="307"/>
      <c r="O87" s="307"/>
      <c r="P87" s="307"/>
      <c r="Q87" s="307"/>
      <c r="R87" s="307"/>
      <c r="S87" s="308"/>
      <c r="T87" s="121"/>
    </row>
    <row r="88" spans="1:19" ht="22.5" customHeight="1">
      <c r="A88" s="361"/>
      <c r="B88" s="308" t="s">
        <v>137</v>
      </c>
      <c r="C88" s="348"/>
      <c r="D88" s="349" t="s">
        <v>142</v>
      </c>
      <c r="E88" s="308" t="s">
        <v>138</v>
      </c>
      <c r="F88" s="351"/>
      <c r="G88" s="349" t="s">
        <v>141</v>
      </c>
      <c r="H88" s="352" t="s">
        <v>139</v>
      </c>
      <c r="I88" s="352"/>
      <c r="J88" s="341" t="s">
        <v>140</v>
      </c>
      <c r="K88" s="355" t="s">
        <v>137</v>
      </c>
      <c r="L88" s="356"/>
      <c r="M88" s="358" t="s">
        <v>142</v>
      </c>
      <c r="N88" s="355" t="s">
        <v>138</v>
      </c>
      <c r="O88" s="357"/>
      <c r="P88" s="363" t="s">
        <v>141</v>
      </c>
      <c r="Q88" s="352" t="s">
        <v>139</v>
      </c>
      <c r="R88" s="352"/>
      <c r="S88" s="341" t="s">
        <v>140</v>
      </c>
    </row>
    <row r="89" spans="1:19" ht="22.5">
      <c r="A89" s="362"/>
      <c r="B89" s="137" t="s">
        <v>109</v>
      </c>
      <c r="C89" s="137" t="s">
        <v>143</v>
      </c>
      <c r="D89" s="350"/>
      <c r="E89" s="137" t="s">
        <v>109</v>
      </c>
      <c r="F89" s="137" t="s">
        <v>143</v>
      </c>
      <c r="G89" s="350"/>
      <c r="H89" s="195" t="s">
        <v>109</v>
      </c>
      <c r="I89" s="195" t="s">
        <v>143</v>
      </c>
      <c r="J89" s="341"/>
      <c r="K89" s="196" t="s">
        <v>109</v>
      </c>
      <c r="L89" s="196" t="s">
        <v>143</v>
      </c>
      <c r="M89" s="359"/>
      <c r="N89" s="196" t="s">
        <v>109</v>
      </c>
      <c r="O89" s="196" t="s">
        <v>143</v>
      </c>
      <c r="P89" s="364"/>
      <c r="Q89" s="195" t="s">
        <v>109</v>
      </c>
      <c r="R89" s="195" t="s">
        <v>143</v>
      </c>
      <c r="S89" s="341"/>
    </row>
    <row r="90" spans="1:19" ht="12.75">
      <c r="A90" s="122" t="s">
        <v>52</v>
      </c>
      <c r="B90" s="250">
        <v>2930119</v>
      </c>
      <c r="C90" s="250">
        <v>1501218</v>
      </c>
      <c r="D90" s="48">
        <v>71.2</v>
      </c>
      <c r="E90" s="250">
        <v>97264</v>
      </c>
      <c r="F90" s="250">
        <v>41881</v>
      </c>
      <c r="G90" s="48">
        <v>2.4</v>
      </c>
      <c r="H90" s="250">
        <v>1087201</v>
      </c>
      <c r="I90" s="250">
        <v>551724</v>
      </c>
      <c r="J90" s="48">
        <v>26.4</v>
      </c>
      <c r="K90" s="53">
        <v>4716856</v>
      </c>
      <c r="L90" s="53">
        <v>2457445</v>
      </c>
      <c r="M90" s="55">
        <v>54.8</v>
      </c>
      <c r="N90" s="53">
        <v>1219323</v>
      </c>
      <c r="O90" s="53">
        <v>573402</v>
      </c>
      <c r="P90" s="55">
        <v>14.2</v>
      </c>
      <c r="Q90" s="53">
        <v>2676400</v>
      </c>
      <c r="R90" s="53">
        <v>1416849</v>
      </c>
      <c r="S90" s="55">
        <v>31.1</v>
      </c>
    </row>
    <row r="91" spans="1:19" ht="12.75">
      <c r="A91" s="125" t="s">
        <v>146</v>
      </c>
      <c r="B91" s="60">
        <v>45011</v>
      </c>
      <c r="C91" s="60">
        <v>20492</v>
      </c>
      <c r="D91" s="49">
        <v>14.3</v>
      </c>
      <c r="E91" s="60">
        <v>140</v>
      </c>
      <c r="F91" s="60">
        <v>4</v>
      </c>
      <c r="G91" s="49">
        <v>0</v>
      </c>
      <c r="H91" s="60">
        <v>269433</v>
      </c>
      <c r="I91" s="60">
        <v>138761</v>
      </c>
      <c r="J91" s="49">
        <v>85.6</v>
      </c>
      <c r="K91" s="53">
        <v>58997</v>
      </c>
      <c r="L91" s="53">
        <v>27564</v>
      </c>
      <c r="M91" s="55">
        <v>7.7</v>
      </c>
      <c r="N91" s="53">
        <v>40362</v>
      </c>
      <c r="O91" s="53">
        <v>20316</v>
      </c>
      <c r="P91" s="55">
        <v>5.3</v>
      </c>
      <c r="Q91" s="53">
        <v>667164</v>
      </c>
      <c r="R91" s="53">
        <v>362791</v>
      </c>
      <c r="S91" s="55">
        <v>87</v>
      </c>
    </row>
    <row r="92" spans="1:19" ht="12.75">
      <c r="A92" s="126" t="s">
        <v>53</v>
      </c>
      <c r="B92" s="60">
        <v>196219</v>
      </c>
      <c r="C92" s="60">
        <v>96302</v>
      </c>
      <c r="D92" s="49">
        <v>89.6</v>
      </c>
      <c r="E92" s="60">
        <v>6821</v>
      </c>
      <c r="F92" s="60">
        <v>2916</v>
      </c>
      <c r="G92" s="49">
        <v>3.1</v>
      </c>
      <c r="H92" s="60">
        <v>15899</v>
      </c>
      <c r="I92" s="60">
        <v>7617</v>
      </c>
      <c r="J92" s="49">
        <v>7.3</v>
      </c>
      <c r="K92" s="53">
        <v>280706</v>
      </c>
      <c r="L92" s="53">
        <v>137479</v>
      </c>
      <c r="M92" s="55">
        <v>64</v>
      </c>
      <c r="N92" s="53">
        <v>136203</v>
      </c>
      <c r="O92" s="53">
        <v>57343</v>
      </c>
      <c r="P92" s="55">
        <v>31</v>
      </c>
      <c r="Q92" s="53">
        <v>21964</v>
      </c>
      <c r="R92" s="53">
        <v>10490</v>
      </c>
      <c r="S92" s="55">
        <v>5</v>
      </c>
    </row>
    <row r="93" spans="1:19" ht="12.75">
      <c r="A93" s="126" t="s">
        <v>54</v>
      </c>
      <c r="B93" s="60">
        <v>191768</v>
      </c>
      <c r="C93" s="60">
        <v>109868</v>
      </c>
      <c r="D93" s="49">
        <v>82.2</v>
      </c>
      <c r="E93" s="60">
        <v>72</v>
      </c>
      <c r="F93" s="60" t="s">
        <v>184</v>
      </c>
      <c r="G93" s="49">
        <v>0</v>
      </c>
      <c r="H93" s="60">
        <v>41557</v>
      </c>
      <c r="I93" s="60">
        <v>25038</v>
      </c>
      <c r="J93" s="49">
        <v>17.8</v>
      </c>
      <c r="K93" s="53">
        <v>328060</v>
      </c>
      <c r="L93" s="53">
        <v>189840</v>
      </c>
      <c r="M93" s="55">
        <v>53.3</v>
      </c>
      <c r="N93" s="53">
        <v>21734</v>
      </c>
      <c r="O93" s="53">
        <v>11025</v>
      </c>
      <c r="P93" s="55">
        <v>3.5</v>
      </c>
      <c r="Q93" s="53">
        <v>266278</v>
      </c>
      <c r="R93" s="53">
        <v>153398</v>
      </c>
      <c r="S93" s="55">
        <v>43.2</v>
      </c>
    </row>
    <row r="94" spans="1:19" ht="12.75">
      <c r="A94" s="126" t="s">
        <v>55</v>
      </c>
      <c r="B94" s="60">
        <v>151140</v>
      </c>
      <c r="C94" s="60">
        <v>95976</v>
      </c>
      <c r="D94" s="49">
        <v>48.9</v>
      </c>
      <c r="E94" s="60">
        <v>31860</v>
      </c>
      <c r="F94" s="60">
        <v>13648</v>
      </c>
      <c r="G94" s="49">
        <v>10.3</v>
      </c>
      <c r="H94" s="60">
        <v>125979</v>
      </c>
      <c r="I94" s="60">
        <v>63944</v>
      </c>
      <c r="J94" s="49">
        <v>40.8</v>
      </c>
      <c r="K94" s="53">
        <v>304244</v>
      </c>
      <c r="L94" s="53">
        <v>182126</v>
      </c>
      <c r="M94" s="55">
        <v>45.5</v>
      </c>
      <c r="N94" s="53">
        <v>107015</v>
      </c>
      <c r="O94" s="53">
        <v>50557</v>
      </c>
      <c r="P94" s="55">
        <v>16</v>
      </c>
      <c r="Q94" s="53">
        <v>257589</v>
      </c>
      <c r="R94" s="53">
        <v>134458</v>
      </c>
      <c r="S94" s="55">
        <v>38.5</v>
      </c>
    </row>
    <row r="95" spans="1:19" ht="12.75">
      <c r="A95" s="126" t="s">
        <v>56</v>
      </c>
      <c r="B95" s="60" t="s">
        <v>184</v>
      </c>
      <c r="C95" s="60" t="s">
        <v>184</v>
      </c>
      <c r="D95" s="49" t="s">
        <v>184</v>
      </c>
      <c r="E95" s="60" t="s">
        <v>184</v>
      </c>
      <c r="F95" s="60" t="s">
        <v>184</v>
      </c>
      <c r="G95" s="49" t="s">
        <v>184</v>
      </c>
      <c r="H95" s="60">
        <v>110505</v>
      </c>
      <c r="I95" s="60">
        <v>63797</v>
      </c>
      <c r="J95" s="49">
        <v>100</v>
      </c>
      <c r="K95" s="53">
        <v>771</v>
      </c>
      <c r="L95" s="53">
        <v>554</v>
      </c>
      <c r="M95" s="55">
        <v>0.3</v>
      </c>
      <c r="N95" s="53">
        <v>212</v>
      </c>
      <c r="O95" s="53">
        <v>71</v>
      </c>
      <c r="P95" s="55">
        <v>0.1</v>
      </c>
      <c r="Q95" s="53">
        <v>224610</v>
      </c>
      <c r="R95" s="53">
        <v>124972</v>
      </c>
      <c r="S95" s="55">
        <v>99.6</v>
      </c>
    </row>
    <row r="96" spans="1:19" ht="12.75">
      <c r="A96" s="126" t="s">
        <v>57</v>
      </c>
      <c r="B96" s="60">
        <v>1227</v>
      </c>
      <c r="C96" s="60">
        <v>943</v>
      </c>
      <c r="D96" s="49">
        <v>0.5</v>
      </c>
      <c r="E96" s="60">
        <v>45</v>
      </c>
      <c r="F96" s="60">
        <v>30</v>
      </c>
      <c r="G96" s="49">
        <v>0</v>
      </c>
      <c r="H96" s="60">
        <v>248978</v>
      </c>
      <c r="I96" s="60">
        <v>107169</v>
      </c>
      <c r="J96" s="49">
        <v>99.5</v>
      </c>
      <c r="K96" s="53">
        <v>8036</v>
      </c>
      <c r="L96" s="53">
        <v>4493</v>
      </c>
      <c r="M96" s="55">
        <v>0.9</v>
      </c>
      <c r="N96" s="53">
        <v>373340</v>
      </c>
      <c r="O96" s="53">
        <v>193118</v>
      </c>
      <c r="P96" s="55">
        <v>41.7</v>
      </c>
      <c r="Q96" s="53">
        <v>514098</v>
      </c>
      <c r="R96" s="53">
        <v>246992</v>
      </c>
      <c r="S96" s="55">
        <v>57.4</v>
      </c>
    </row>
    <row r="97" spans="1:19" ht="12.75">
      <c r="A97" s="126" t="s">
        <v>58</v>
      </c>
      <c r="B97" s="60">
        <v>210078</v>
      </c>
      <c r="C97" s="60">
        <v>88321</v>
      </c>
      <c r="D97" s="49">
        <v>81</v>
      </c>
      <c r="E97" s="60">
        <v>20600</v>
      </c>
      <c r="F97" s="60">
        <v>6882</v>
      </c>
      <c r="G97" s="49">
        <v>7.9</v>
      </c>
      <c r="H97" s="60">
        <v>28790</v>
      </c>
      <c r="I97" s="60">
        <v>12130</v>
      </c>
      <c r="J97" s="49">
        <v>11.1</v>
      </c>
      <c r="K97" s="53">
        <v>372920</v>
      </c>
      <c r="L97" s="53">
        <v>156137</v>
      </c>
      <c r="M97" s="55">
        <v>73.8</v>
      </c>
      <c r="N97" s="53">
        <v>72096</v>
      </c>
      <c r="O97" s="53">
        <v>29676</v>
      </c>
      <c r="P97" s="55">
        <v>14.3</v>
      </c>
      <c r="Q97" s="53">
        <v>59991</v>
      </c>
      <c r="R97" s="53">
        <v>21833</v>
      </c>
      <c r="S97" s="55">
        <v>11.9</v>
      </c>
    </row>
    <row r="98" spans="1:19" ht="12.75">
      <c r="A98" s="126" t="s">
        <v>147</v>
      </c>
      <c r="B98" s="60">
        <v>175068</v>
      </c>
      <c r="C98" s="60">
        <v>82429</v>
      </c>
      <c r="D98" s="49">
        <v>63.9</v>
      </c>
      <c r="E98" s="60">
        <v>17254</v>
      </c>
      <c r="F98" s="60">
        <v>4773</v>
      </c>
      <c r="G98" s="49">
        <v>6.3</v>
      </c>
      <c r="H98" s="60">
        <v>81594</v>
      </c>
      <c r="I98" s="60">
        <v>40623</v>
      </c>
      <c r="J98" s="49">
        <v>29.8</v>
      </c>
      <c r="K98" s="53">
        <v>265957</v>
      </c>
      <c r="L98" s="53">
        <v>127820</v>
      </c>
      <c r="M98" s="55">
        <v>48.2</v>
      </c>
      <c r="N98" s="53">
        <v>112681</v>
      </c>
      <c r="O98" s="53">
        <v>46940</v>
      </c>
      <c r="P98" s="55">
        <v>20.4</v>
      </c>
      <c r="Q98" s="53">
        <v>173374</v>
      </c>
      <c r="R98" s="53">
        <v>91228</v>
      </c>
      <c r="S98" s="55">
        <v>31.4</v>
      </c>
    </row>
    <row r="99" spans="1:19" ht="12.75">
      <c r="A99" s="126" t="s">
        <v>59</v>
      </c>
      <c r="B99" s="60">
        <v>186122</v>
      </c>
      <c r="C99" s="60">
        <v>93208</v>
      </c>
      <c r="D99" s="49">
        <v>93.2</v>
      </c>
      <c r="E99" s="60">
        <v>1099</v>
      </c>
      <c r="F99" s="60">
        <v>184</v>
      </c>
      <c r="G99" s="49">
        <v>0.6</v>
      </c>
      <c r="H99" s="60">
        <v>12387</v>
      </c>
      <c r="I99" s="60">
        <v>7105</v>
      </c>
      <c r="J99" s="49">
        <v>6.2</v>
      </c>
      <c r="K99" s="53">
        <v>365573</v>
      </c>
      <c r="L99" s="53">
        <v>191295</v>
      </c>
      <c r="M99" s="55">
        <v>74</v>
      </c>
      <c r="N99" s="53">
        <v>31917</v>
      </c>
      <c r="O99" s="53">
        <v>15338</v>
      </c>
      <c r="P99" s="55">
        <v>6.5</v>
      </c>
      <c r="Q99" s="53">
        <v>96697</v>
      </c>
      <c r="R99" s="53">
        <v>51264</v>
      </c>
      <c r="S99" s="55">
        <v>19.6</v>
      </c>
    </row>
    <row r="100" spans="1:19" ht="12.75">
      <c r="A100" s="126" t="s">
        <v>60</v>
      </c>
      <c r="B100" s="60">
        <v>175139</v>
      </c>
      <c r="C100" s="60">
        <v>95061</v>
      </c>
      <c r="D100" s="49">
        <v>99.1</v>
      </c>
      <c r="E100" s="60">
        <v>54</v>
      </c>
      <c r="F100" s="60">
        <v>54</v>
      </c>
      <c r="G100" s="49">
        <v>0</v>
      </c>
      <c r="H100" s="60">
        <v>1617</v>
      </c>
      <c r="I100" s="60">
        <v>914</v>
      </c>
      <c r="J100" s="49">
        <v>0.9</v>
      </c>
      <c r="K100" s="53">
        <v>298626</v>
      </c>
      <c r="L100" s="53">
        <v>158958</v>
      </c>
      <c r="M100" s="55">
        <v>71.5</v>
      </c>
      <c r="N100" s="53">
        <v>107100</v>
      </c>
      <c r="O100" s="53">
        <v>44532</v>
      </c>
      <c r="P100" s="55">
        <v>25.6</v>
      </c>
      <c r="Q100" s="53">
        <v>11972</v>
      </c>
      <c r="R100" s="53">
        <v>4231</v>
      </c>
      <c r="S100" s="55">
        <v>2.9</v>
      </c>
    </row>
    <row r="101" spans="1:19" ht="12.75">
      <c r="A101" s="126" t="s">
        <v>61</v>
      </c>
      <c r="B101" s="60">
        <v>231369</v>
      </c>
      <c r="C101" s="60">
        <v>131486</v>
      </c>
      <c r="D101" s="49">
        <v>100</v>
      </c>
      <c r="E101" s="60" t="s">
        <v>184</v>
      </c>
      <c r="F101" s="60" t="s">
        <v>184</v>
      </c>
      <c r="G101" s="49" t="s">
        <v>184</v>
      </c>
      <c r="H101" s="60" t="s">
        <v>184</v>
      </c>
      <c r="I101" s="60" t="s">
        <v>184</v>
      </c>
      <c r="J101" s="49" t="s">
        <v>184</v>
      </c>
      <c r="K101" s="53">
        <v>374839</v>
      </c>
      <c r="L101" s="53">
        <v>216427</v>
      </c>
      <c r="M101" s="55">
        <v>96.1</v>
      </c>
      <c r="N101" s="53">
        <v>13823</v>
      </c>
      <c r="O101" s="53">
        <v>8611</v>
      </c>
      <c r="P101" s="55">
        <v>3.5</v>
      </c>
      <c r="Q101" s="53">
        <v>1512</v>
      </c>
      <c r="R101" s="53">
        <v>1257</v>
      </c>
      <c r="S101" s="55">
        <v>0.4</v>
      </c>
    </row>
    <row r="102" spans="1:19" ht="12.75">
      <c r="A102" s="126" t="s">
        <v>62</v>
      </c>
      <c r="B102" s="60" t="s">
        <v>184</v>
      </c>
      <c r="C102" s="60" t="s">
        <v>184</v>
      </c>
      <c r="D102" s="49" t="s">
        <v>184</v>
      </c>
      <c r="E102" s="60">
        <v>13137</v>
      </c>
      <c r="F102" s="60">
        <v>9108</v>
      </c>
      <c r="G102" s="49">
        <v>100</v>
      </c>
      <c r="H102" s="60" t="s">
        <v>184</v>
      </c>
      <c r="I102" s="60" t="s">
        <v>184</v>
      </c>
      <c r="J102" s="49" t="s">
        <v>184</v>
      </c>
      <c r="K102" s="56" t="s">
        <v>184</v>
      </c>
      <c r="L102" s="56" t="s">
        <v>184</v>
      </c>
      <c r="M102" s="56" t="s">
        <v>184</v>
      </c>
      <c r="N102" s="53">
        <v>20943</v>
      </c>
      <c r="O102" s="53">
        <v>14252</v>
      </c>
      <c r="P102" s="55">
        <v>100</v>
      </c>
      <c r="Q102" s="56" t="s">
        <v>184</v>
      </c>
      <c r="R102" s="56" t="s">
        <v>184</v>
      </c>
      <c r="S102" s="56" t="s">
        <v>184</v>
      </c>
    </row>
    <row r="103" spans="1:19" ht="12.75">
      <c r="A103" s="126" t="s">
        <v>63</v>
      </c>
      <c r="B103" s="60">
        <v>178064</v>
      </c>
      <c r="C103" s="60">
        <v>83441</v>
      </c>
      <c r="D103" s="49">
        <v>88.7</v>
      </c>
      <c r="E103" s="60">
        <v>2900</v>
      </c>
      <c r="F103" s="60">
        <v>2515</v>
      </c>
      <c r="G103" s="49">
        <v>1.4</v>
      </c>
      <c r="H103" s="60">
        <v>19722</v>
      </c>
      <c r="I103" s="60">
        <v>10765</v>
      </c>
      <c r="J103" s="49">
        <v>9.8</v>
      </c>
      <c r="K103" s="53">
        <v>354690</v>
      </c>
      <c r="L103" s="53">
        <v>174268</v>
      </c>
      <c r="M103" s="55">
        <v>70.5</v>
      </c>
      <c r="N103" s="53">
        <v>58333</v>
      </c>
      <c r="O103" s="53">
        <v>29279</v>
      </c>
      <c r="P103" s="55">
        <v>11.6</v>
      </c>
      <c r="Q103" s="53">
        <v>90287</v>
      </c>
      <c r="R103" s="53">
        <v>50659</v>
      </c>
      <c r="S103" s="55">
        <v>17.9</v>
      </c>
    </row>
    <row r="104" spans="1:19" ht="12.75">
      <c r="A104" s="126" t="s">
        <v>64</v>
      </c>
      <c r="B104" s="60">
        <v>135889</v>
      </c>
      <c r="C104" s="60">
        <v>71348</v>
      </c>
      <c r="D104" s="49">
        <v>99.7</v>
      </c>
      <c r="E104" s="60">
        <v>249</v>
      </c>
      <c r="F104" s="60">
        <v>9</v>
      </c>
      <c r="G104" s="49">
        <v>0.2</v>
      </c>
      <c r="H104" s="60">
        <v>170</v>
      </c>
      <c r="I104" s="60">
        <v>41</v>
      </c>
      <c r="J104" s="49">
        <v>0.1</v>
      </c>
      <c r="K104" s="53">
        <v>247383</v>
      </c>
      <c r="L104" s="53">
        <v>128516</v>
      </c>
      <c r="M104" s="55">
        <v>76.3</v>
      </c>
      <c r="N104" s="53">
        <v>49888</v>
      </c>
      <c r="O104" s="53">
        <v>19404</v>
      </c>
      <c r="P104" s="55">
        <v>15.4</v>
      </c>
      <c r="Q104" s="53">
        <v>26806</v>
      </c>
      <c r="R104" s="53">
        <v>9373</v>
      </c>
      <c r="S104" s="55">
        <v>8.3</v>
      </c>
    </row>
    <row r="105" spans="1:19" ht="12.75">
      <c r="A105" s="126" t="s">
        <v>65</v>
      </c>
      <c r="B105" s="60">
        <v>842162</v>
      </c>
      <c r="C105" s="60">
        <v>436147</v>
      </c>
      <c r="D105" s="49">
        <v>100</v>
      </c>
      <c r="E105" s="60">
        <v>113</v>
      </c>
      <c r="F105" s="60">
        <v>102</v>
      </c>
      <c r="G105" s="49">
        <v>0</v>
      </c>
      <c r="H105" s="60" t="s">
        <v>184</v>
      </c>
      <c r="I105" s="60" t="s">
        <v>184</v>
      </c>
      <c r="J105" s="49" t="s">
        <v>184</v>
      </c>
      <c r="K105" s="53">
        <v>1091042</v>
      </c>
      <c r="L105" s="53">
        <v>579004</v>
      </c>
      <c r="M105" s="55">
        <v>97</v>
      </c>
      <c r="N105" s="53">
        <v>29331</v>
      </c>
      <c r="O105" s="53">
        <v>7153</v>
      </c>
      <c r="P105" s="55">
        <v>2.6</v>
      </c>
      <c r="Q105" s="53">
        <v>4207</v>
      </c>
      <c r="R105" s="53">
        <v>2672</v>
      </c>
      <c r="S105" s="55">
        <v>0.4</v>
      </c>
    </row>
    <row r="106" spans="1:19" ht="12.75">
      <c r="A106" s="126" t="s">
        <v>148</v>
      </c>
      <c r="B106" s="60">
        <v>44985</v>
      </c>
      <c r="C106" s="60">
        <v>29356</v>
      </c>
      <c r="D106" s="49">
        <v>91.5</v>
      </c>
      <c r="E106" s="60">
        <v>2705</v>
      </c>
      <c r="F106" s="60">
        <v>1656</v>
      </c>
      <c r="G106" s="49">
        <v>5.5</v>
      </c>
      <c r="H106" s="60">
        <v>1490</v>
      </c>
      <c r="I106" s="60">
        <v>1095</v>
      </c>
      <c r="J106" s="49">
        <v>3</v>
      </c>
      <c r="K106" s="53">
        <v>124387</v>
      </c>
      <c r="L106" s="53">
        <v>76573</v>
      </c>
      <c r="M106" s="55">
        <v>74</v>
      </c>
      <c r="N106" s="53">
        <v>32742</v>
      </c>
      <c r="O106" s="53">
        <v>21467</v>
      </c>
      <c r="P106" s="55">
        <v>19.5</v>
      </c>
      <c r="Q106" s="53">
        <v>11074</v>
      </c>
      <c r="R106" s="53">
        <v>8476</v>
      </c>
      <c r="S106" s="55">
        <v>6.6</v>
      </c>
    </row>
    <row r="107" spans="1:19" ht="12.75">
      <c r="A107" s="126" t="s">
        <v>67</v>
      </c>
      <c r="B107" s="60">
        <v>81239</v>
      </c>
      <c r="C107" s="60">
        <v>41446</v>
      </c>
      <c r="D107" s="49">
        <v>38.6</v>
      </c>
      <c r="E107" s="60">
        <v>215</v>
      </c>
      <c r="F107" s="60" t="s">
        <v>184</v>
      </c>
      <c r="G107" s="49">
        <v>0.1</v>
      </c>
      <c r="H107" s="60">
        <v>129080</v>
      </c>
      <c r="I107" s="60">
        <v>72725</v>
      </c>
      <c r="J107" s="49">
        <v>61.3</v>
      </c>
      <c r="K107" s="53">
        <v>148818</v>
      </c>
      <c r="L107" s="53">
        <v>75468</v>
      </c>
      <c r="M107" s="55">
        <v>36.4</v>
      </c>
      <c r="N107" s="53">
        <v>11206</v>
      </c>
      <c r="O107" s="53">
        <v>4320</v>
      </c>
      <c r="P107" s="55">
        <v>2.7</v>
      </c>
      <c r="Q107" s="53">
        <v>248465</v>
      </c>
      <c r="R107" s="53">
        <v>142755</v>
      </c>
      <c r="S107" s="55">
        <v>60.8</v>
      </c>
    </row>
    <row r="108" spans="1:19" ht="12.75">
      <c r="A108" s="126" t="s">
        <v>149</v>
      </c>
      <c r="B108" s="60">
        <v>162</v>
      </c>
      <c r="C108" s="60">
        <v>118</v>
      </c>
      <c r="D108" s="49">
        <v>100</v>
      </c>
      <c r="E108" s="60" t="s">
        <v>184</v>
      </c>
      <c r="F108" s="60" t="s">
        <v>184</v>
      </c>
      <c r="G108" s="49" t="s">
        <v>184</v>
      </c>
      <c r="H108" s="60" t="s">
        <v>184</v>
      </c>
      <c r="I108" s="60" t="s">
        <v>184</v>
      </c>
      <c r="J108" s="49" t="s">
        <v>184</v>
      </c>
      <c r="K108" s="53">
        <v>221</v>
      </c>
      <c r="L108" s="53">
        <v>159</v>
      </c>
      <c r="M108" s="55">
        <v>100</v>
      </c>
      <c r="N108" s="56" t="s">
        <v>184</v>
      </c>
      <c r="O108" s="56" t="s">
        <v>184</v>
      </c>
      <c r="P108" s="56" t="s">
        <v>184</v>
      </c>
      <c r="Q108" s="56" t="s">
        <v>184</v>
      </c>
      <c r="R108" s="56" t="s">
        <v>184</v>
      </c>
      <c r="S108" s="56" t="s">
        <v>184</v>
      </c>
    </row>
    <row r="109" spans="1:19" ht="12.75">
      <c r="A109" s="126" t="s">
        <v>68</v>
      </c>
      <c r="B109" s="60">
        <v>2020</v>
      </c>
      <c r="C109" s="60">
        <v>1007</v>
      </c>
      <c r="D109" s="49">
        <v>100</v>
      </c>
      <c r="E109" s="60" t="s">
        <v>184</v>
      </c>
      <c r="F109" s="60" t="s">
        <v>184</v>
      </c>
      <c r="G109" s="49" t="s">
        <v>184</v>
      </c>
      <c r="H109" s="60" t="s">
        <v>184</v>
      </c>
      <c r="I109" s="60" t="s">
        <v>184</v>
      </c>
      <c r="J109" s="49" t="s">
        <v>184</v>
      </c>
      <c r="K109" s="53">
        <v>2020</v>
      </c>
      <c r="L109" s="53">
        <v>1007</v>
      </c>
      <c r="M109" s="55">
        <v>100</v>
      </c>
      <c r="N109" s="56" t="s">
        <v>184</v>
      </c>
      <c r="O109" s="56" t="s">
        <v>184</v>
      </c>
      <c r="P109" s="56" t="s">
        <v>184</v>
      </c>
      <c r="Q109" s="56" t="s">
        <v>184</v>
      </c>
      <c r="R109" s="56" t="s">
        <v>184</v>
      </c>
      <c r="S109" s="56" t="s">
        <v>184</v>
      </c>
    </row>
    <row r="110" spans="1:19" ht="12.75">
      <c r="A110" s="128" t="s">
        <v>69</v>
      </c>
      <c r="B110" s="57">
        <v>82457</v>
      </c>
      <c r="C110" s="57">
        <v>24269</v>
      </c>
      <c r="D110" s="47">
        <v>100</v>
      </c>
      <c r="E110" s="57" t="s">
        <v>184</v>
      </c>
      <c r="F110" s="57" t="s">
        <v>184</v>
      </c>
      <c r="G110" s="47" t="s">
        <v>184</v>
      </c>
      <c r="H110" s="57" t="s">
        <v>184</v>
      </c>
      <c r="I110" s="57" t="s">
        <v>184</v>
      </c>
      <c r="J110" s="47" t="s">
        <v>184</v>
      </c>
      <c r="K110" s="57">
        <v>89566</v>
      </c>
      <c r="L110" s="57">
        <v>29757</v>
      </c>
      <c r="M110" s="59">
        <v>99.2</v>
      </c>
      <c r="N110" s="57">
        <v>397</v>
      </c>
      <c r="O110" s="58" t="s">
        <v>184</v>
      </c>
      <c r="P110" s="59">
        <v>0.4</v>
      </c>
      <c r="Q110" s="57">
        <v>312</v>
      </c>
      <c r="R110" s="58" t="s">
        <v>184</v>
      </c>
      <c r="S110" s="59">
        <v>0.3</v>
      </c>
    </row>
    <row r="111" ht="12.75">
      <c r="A111" s="126"/>
    </row>
    <row r="112" ht="12.75">
      <c r="A112" s="126"/>
    </row>
    <row r="113" spans="1:13" ht="12.75">
      <c r="A113" s="346" t="s">
        <v>220</v>
      </c>
      <c r="B113" s="346"/>
      <c r="C113" s="346"/>
      <c r="D113" s="346"/>
      <c r="E113" s="346"/>
      <c r="F113" s="346"/>
      <c r="G113" s="346"/>
      <c r="H113" s="346"/>
      <c r="I113" s="346"/>
      <c r="J113" s="346"/>
      <c r="K113" s="346"/>
      <c r="L113" s="346"/>
      <c r="M113" s="346"/>
    </row>
    <row r="114" spans="1:16" ht="12.7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P114" s="197" t="s">
        <v>114</v>
      </c>
    </row>
    <row r="115" spans="1:16" ht="12.75" customHeight="1">
      <c r="A115" s="295"/>
      <c r="B115" s="290" t="s">
        <v>181</v>
      </c>
      <c r="C115" s="290"/>
      <c r="D115" s="290"/>
      <c r="E115" s="291" t="s">
        <v>26</v>
      </c>
      <c r="F115" s="296"/>
      <c r="G115" s="296"/>
      <c r="H115" s="296"/>
      <c r="I115" s="296"/>
      <c r="J115" s="296"/>
      <c r="K115" s="297" t="s">
        <v>29</v>
      </c>
      <c r="L115" s="298"/>
      <c r="M115" s="299"/>
      <c r="N115" s="290" t="s">
        <v>180</v>
      </c>
      <c r="O115" s="290"/>
      <c r="P115" s="291"/>
    </row>
    <row r="116" spans="1:16" ht="25.5" customHeight="1">
      <c r="A116" s="295"/>
      <c r="B116" s="290"/>
      <c r="C116" s="290"/>
      <c r="D116" s="290"/>
      <c r="E116" s="290" t="s">
        <v>27</v>
      </c>
      <c r="F116" s="290"/>
      <c r="G116" s="290"/>
      <c r="H116" s="290" t="s">
        <v>28</v>
      </c>
      <c r="I116" s="290"/>
      <c r="J116" s="290"/>
      <c r="K116" s="300"/>
      <c r="L116" s="301"/>
      <c r="M116" s="302"/>
      <c r="N116" s="290"/>
      <c r="O116" s="290"/>
      <c r="P116" s="291"/>
    </row>
    <row r="117" spans="1:16" ht="22.5">
      <c r="A117" s="295"/>
      <c r="B117" s="81">
        <v>2024</v>
      </c>
      <c r="C117" s="81">
        <v>2023</v>
      </c>
      <c r="D117" s="81" t="s">
        <v>182</v>
      </c>
      <c r="E117" s="81">
        <v>2024</v>
      </c>
      <c r="F117" s="81">
        <v>2023</v>
      </c>
      <c r="G117" s="81" t="s">
        <v>182</v>
      </c>
      <c r="H117" s="81">
        <v>2024</v>
      </c>
      <c r="I117" s="81">
        <v>2023</v>
      </c>
      <c r="J117" s="81" t="s">
        <v>182</v>
      </c>
      <c r="K117" s="81">
        <v>2024</v>
      </c>
      <c r="L117" s="81">
        <v>2023</v>
      </c>
      <c r="M117" s="81" t="s">
        <v>182</v>
      </c>
      <c r="N117" s="81">
        <v>2024</v>
      </c>
      <c r="O117" s="81">
        <v>2023</v>
      </c>
      <c r="P117" s="82" t="s">
        <v>182</v>
      </c>
    </row>
    <row r="118" spans="1:26" s="124" customFormat="1" ht="12.75">
      <c r="A118" s="122" t="s">
        <v>52</v>
      </c>
      <c r="B118" s="53">
        <v>11197966</v>
      </c>
      <c r="C118" s="60">
        <f>F118+I118</f>
        <v>9980707</v>
      </c>
      <c r="D118" s="61">
        <f>B118/C118*100</f>
        <v>112.19611997426635</v>
      </c>
      <c r="E118" s="53">
        <v>1215600</v>
      </c>
      <c r="F118" s="53">
        <v>1104137</v>
      </c>
      <c r="G118" s="62">
        <v>110.1</v>
      </c>
      <c r="H118" s="53">
        <v>9982366</v>
      </c>
      <c r="I118" s="53">
        <v>8876570</v>
      </c>
      <c r="J118" s="62">
        <v>112.5</v>
      </c>
      <c r="K118" s="53">
        <v>8485314</v>
      </c>
      <c r="L118" s="53">
        <v>9874046</v>
      </c>
      <c r="M118" s="62">
        <v>85.9</v>
      </c>
      <c r="N118" s="53">
        <v>19683280</v>
      </c>
      <c r="O118" s="53">
        <v>19854753</v>
      </c>
      <c r="P118" s="62">
        <v>99.1</v>
      </c>
      <c r="Q118" s="55"/>
      <c r="R118" s="123"/>
      <c r="S118" s="123"/>
      <c r="T118" s="55"/>
      <c r="U118" s="123"/>
      <c r="V118" s="123"/>
      <c r="W118" s="55"/>
      <c r="X118" s="123"/>
      <c r="Y118" s="123"/>
      <c r="Z118" s="55"/>
    </row>
    <row r="119" spans="1:26" s="124" customFormat="1" ht="12.75">
      <c r="A119" s="125" t="s">
        <v>146</v>
      </c>
      <c r="B119" s="53">
        <v>683870</v>
      </c>
      <c r="C119" s="60">
        <f aca="true" t="shared" si="12" ref="C119:C138">F119+I119</f>
        <v>698282</v>
      </c>
      <c r="D119" s="62">
        <f aca="true" t="shared" si="13" ref="D119:D138">B119/C119*100</f>
        <v>97.9360774013937</v>
      </c>
      <c r="E119" s="53">
        <v>55247</v>
      </c>
      <c r="F119" s="53">
        <v>45473</v>
      </c>
      <c r="G119" s="62">
        <v>121.5</v>
      </c>
      <c r="H119" s="53">
        <v>628623</v>
      </c>
      <c r="I119" s="53">
        <v>652809</v>
      </c>
      <c r="J119" s="62">
        <v>96.3</v>
      </c>
      <c r="K119" s="53">
        <v>423079</v>
      </c>
      <c r="L119" s="53">
        <v>479274</v>
      </c>
      <c r="M119" s="62">
        <v>88.3</v>
      </c>
      <c r="N119" s="53">
        <v>1106949</v>
      </c>
      <c r="O119" s="53">
        <v>1177556</v>
      </c>
      <c r="P119" s="62">
        <v>94</v>
      </c>
      <c r="Q119" s="55"/>
      <c r="R119" s="123"/>
      <c r="S119" s="123"/>
      <c r="T119" s="55"/>
      <c r="U119" s="123"/>
      <c r="V119" s="123"/>
      <c r="W119" s="55"/>
      <c r="X119" s="123"/>
      <c r="Y119" s="123"/>
      <c r="Z119" s="55"/>
    </row>
    <row r="120" spans="1:26" s="124" customFormat="1" ht="12.75">
      <c r="A120" s="126" t="s">
        <v>53</v>
      </c>
      <c r="B120" s="53">
        <v>197442</v>
      </c>
      <c r="C120" s="60">
        <f t="shared" si="12"/>
        <v>190366</v>
      </c>
      <c r="D120" s="62">
        <f t="shared" si="13"/>
        <v>103.71705031360644</v>
      </c>
      <c r="E120" s="53">
        <v>85482</v>
      </c>
      <c r="F120" s="53">
        <v>82255</v>
      </c>
      <c r="G120" s="62">
        <v>103.9</v>
      </c>
      <c r="H120" s="53">
        <v>111960</v>
      </c>
      <c r="I120" s="53">
        <v>108111</v>
      </c>
      <c r="J120" s="62">
        <v>103.6</v>
      </c>
      <c r="K120" s="53">
        <v>401509</v>
      </c>
      <c r="L120" s="53">
        <v>429488</v>
      </c>
      <c r="M120" s="62">
        <v>93.5</v>
      </c>
      <c r="N120" s="53">
        <v>598951</v>
      </c>
      <c r="O120" s="53">
        <v>619854</v>
      </c>
      <c r="P120" s="62">
        <v>96.6</v>
      </c>
      <c r="Q120" s="55"/>
      <c r="R120" s="123"/>
      <c r="S120" s="123"/>
      <c r="T120" s="55"/>
      <c r="U120" s="123"/>
      <c r="V120" s="123"/>
      <c r="W120" s="55"/>
      <c r="X120" s="123"/>
      <c r="Y120" s="123"/>
      <c r="Z120" s="55"/>
    </row>
    <row r="121" spans="1:26" s="124" customFormat="1" ht="12.75">
      <c r="A121" s="126" t="s">
        <v>54</v>
      </c>
      <c r="B121" s="53">
        <v>695018</v>
      </c>
      <c r="C121" s="60">
        <f t="shared" si="12"/>
        <v>637926</v>
      </c>
      <c r="D121" s="62">
        <f t="shared" si="13"/>
        <v>108.94962738624857</v>
      </c>
      <c r="E121" s="53">
        <v>72921</v>
      </c>
      <c r="F121" s="53">
        <v>64382</v>
      </c>
      <c r="G121" s="62">
        <v>113.3</v>
      </c>
      <c r="H121" s="53">
        <v>622097</v>
      </c>
      <c r="I121" s="53">
        <v>573544</v>
      </c>
      <c r="J121" s="62">
        <v>108.5</v>
      </c>
      <c r="K121" s="53">
        <v>383065</v>
      </c>
      <c r="L121" s="53">
        <v>381489</v>
      </c>
      <c r="M121" s="62">
        <v>100.4</v>
      </c>
      <c r="N121" s="53">
        <v>1078083</v>
      </c>
      <c r="O121" s="53">
        <v>1019415</v>
      </c>
      <c r="P121" s="62">
        <v>105.8</v>
      </c>
      <c r="Q121" s="55"/>
      <c r="R121" s="123"/>
      <c r="S121" s="123"/>
      <c r="T121" s="55"/>
      <c r="U121" s="123"/>
      <c r="V121" s="123"/>
      <c r="W121" s="55"/>
      <c r="X121" s="123"/>
      <c r="Y121" s="123"/>
      <c r="Z121" s="55"/>
    </row>
    <row r="122" spans="1:26" s="124" customFormat="1" ht="12.75">
      <c r="A122" s="126" t="s">
        <v>55</v>
      </c>
      <c r="B122" s="53">
        <v>1583891</v>
      </c>
      <c r="C122" s="60">
        <f t="shared" si="12"/>
        <v>1480719</v>
      </c>
      <c r="D122" s="62">
        <f t="shared" si="13"/>
        <v>106.96769609898975</v>
      </c>
      <c r="E122" s="53">
        <v>98400</v>
      </c>
      <c r="F122" s="53">
        <v>80444</v>
      </c>
      <c r="G122" s="62">
        <v>122.3</v>
      </c>
      <c r="H122" s="53">
        <v>1485491</v>
      </c>
      <c r="I122" s="53">
        <v>1400275</v>
      </c>
      <c r="J122" s="62">
        <v>106.1</v>
      </c>
      <c r="K122" s="53">
        <v>710406</v>
      </c>
      <c r="L122" s="53">
        <v>731921</v>
      </c>
      <c r="M122" s="62">
        <v>97.1</v>
      </c>
      <c r="N122" s="53">
        <v>2294297</v>
      </c>
      <c r="O122" s="53">
        <v>2212641</v>
      </c>
      <c r="P122" s="62">
        <v>103.7</v>
      </c>
      <c r="Q122" s="55"/>
      <c r="R122" s="123"/>
      <c r="S122" s="123"/>
      <c r="T122" s="55"/>
      <c r="U122" s="123"/>
      <c r="V122" s="123"/>
      <c r="W122" s="55"/>
      <c r="X122" s="123"/>
      <c r="Y122" s="123"/>
      <c r="Z122" s="55"/>
    </row>
    <row r="123" spans="1:26" s="124" customFormat="1" ht="12.75">
      <c r="A123" s="126" t="s">
        <v>56</v>
      </c>
      <c r="B123" s="53">
        <v>262545</v>
      </c>
      <c r="C123" s="60">
        <f t="shared" si="12"/>
        <v>258082</v>
      </c>
      <c r="D123" s="62">
        <f t="shared" si="13"/>
        <v>101.72929534024068</v>
      </c>
      <c r="E123" s="53">
        <v>24703</v>
      </c>
      <c r="F123" s="53">
        <v>27962</v>
      </c>
      <c r="G123" s="62">
        <v>88.3</v>
      </c>
      <c r="H123" s="53">
        <v>237842</v>
      </c>
      <c r="I123" s="53">
        <v>230120</v>
      </c>
      <c r="J123" s="62">
        <v>103.4</v>
      </c>
      <c r="K123" s="53">
        <v>218897</v>
      </c>
      <c r="L123" s="53">
        <v>222574</v>
      </c>
      <c r="M123" s="62">
        <v>98.3</v>
      </c>
      <c r="N123" s="53">
        <v>481442</v>
      </c>
      <c r="O123" s="53">
        <v>480657</v>
      </c>
      <c r="P123" s="62">
        <v>100.2</v>
      </c>
      <c r="Q123" s="55"/>
      <c r="R123" s="123"/>
      <c r="S123" s="123"/>
      <c r="T123" s="55"/>
      <c r="U123" s="123"/>
      <c r="V123" s="123"/>
      <c r="W123" s="55"/>
      <c r="X123" s="123"/>
      <c r="Y123" s="123"/>
      <c r="Z123" s="55"/>
    </row>
    <row r="124" spans="1:26" s="127" customFormat="1" ht="12.75">
      <c r="A124" s="126" t="s">
        <v>57</v>
      </c>
      <c r="B124" s="53">
        <v>713126</v>
      </c>
      <c r="C124" s="60">
        <f t="shared" si="12"/>
        <v>707869</v>
      </c>
      <c r="D124" s="62">
        <f t="shared" si="13"/>
        <v>100.74265153580677</v>
      </c>
      <c r="E124" s="53">
        <v>87623</v>
      </c>
      <c r="F124" s="53">
        <v>93398</v>
      </c>
      <c r="G124" s="62">
        <v>93.8</v>
      </c>
      <c r="H124" s="53">
        <v>625503</v>
      </c>
      <c r="I124" s="53">
        <v>614471</v>
      </c>
      <c r="J124" s="62">
        <v>101.8</v>
      </c>
      <c r="K124" s="53">
        <v>526836</v>
      </c>
      <c r="L124" s="53">
        <v>512625</v>
      </c>
      <c r="M124" s="62">
        <v>102.8</v>
      </c>
      <c r="N124" s="53">
        <v>1239962</v>
      </c>
      <c r="O124" s="53">
        <v>1220494</v>
      </c>
      <c r="P124" s="62">
        <v>101.6</v>
      </c>
      <c r="Q124" s="55"/>
      <c r="R124" s="123"/>
      <c r="S124" s="123"/>
      <c r="T124" s="55"/>
      <c r="U124" s="123"/>
      <c r="V124" s="123"/>
      <c r="W124" s="55"/>
      <c r="X124" s="123"/>
      <c r="Y124" s="123"/>
      <c r="Z124" s="55"/>
    </row>
    <row r="125" spans="1:26" s="127" customFormat="1" ht="12.75">
      <c r="A125" s="126" t="s">
        <v>58</v>
      </c>
      <c r="B125" s="53">
        <v>2068026</v>
      </c>
      <c r="C125" s="60">
        <f t="shared" si="12"/>
        <v>1895102</v>
      </c>
      <c r="D125" s="62">
        <f t="shared" si="13"/>
        <v>109.12478589542938</v>
      </c>
      <c r="E125" s="53">
        <v>68843</v>
      </c>
      <c r="F125" s="53">
        <v>82176</v>
      </c>
      <c r="G125" s="62">
        <v>83.8</v>
      </c>
      <c r="H125" s="53">
        <v>1999183</v>
      </c>
      <c r="I125" s="53">
        <v>1812926</v>
      </c>
      <c r="J125" s="62">
        <v>110.3</v>
      </c>
      <c r="K125" s="53">
        <v>1329635</v>
      </c>
      <c r="L125" s="53">
        <v>1323130</v>
      </c>
      <c r="M125" s="62">
        <v>100.5</v>
      </c>
      <c r="N125" s="53">
        <v>3397661</v>
      </c>
      <c r="O125" s="53">
        <v>3218232</v>
      </c>
      <c r="P125" s="62">
        <v>105.6</v>
      </c>
      <c r="Q125" s="55"/>
      <c r="R125" s="123"/>
      <c r="S125" s="123"/>
      <c r="T125" s="55"/>
      <c r="U125" s="123"/>
      <c r="V125" s="123"/>
      <c r="W125" s="55"/>
      <c r="X125" s="123"/>
      <c r="Y125" s="123"/>
      <c r="Z125" s="55"/>
    </row>
    <row r="126" spans="1:26" s="127" customFormat="1" ht="12.75">
      <c r="A126" s="126" t="s">
        <v>147</v>
      </c>
      <c r="B126" s="53">
        <v>795062</v>
      </c>
      <c r="C126" s="60">
        <f t="shared" si="12"/>
        <v>723240</v>
      </c>
      <c r="D126" s="62">
        <f t="shared" si="13"/>
        <v>109.93059012222774</v>
      </c>
      <c r="E126" s="53">
        <v>91473</v>
      </c>
      <c r="F126" s="53">
        <v>98415</v>
      </c>
      <c r="G126" s="62">
        <v>92.9</v>
      </c>
      <c r="H126" s="53">
        <v>703589</v>
      </c>
      <c r="I126" s="53">
        <v>624825</v>
      </c>
      <c r="J126" s="62">
        <v>112.6</v>
      </c>
      <c r="K126" s="53">
        <v>650854</v>
      </c>
      <c r="L126" s="53">
        <v>702465</v>
      </c>
      <c r="M126" s="62">
        <v>92.7</v>
      </c>
      <c r="N126" s="53">
        <v>1445916</v>
      </c>
      <c r="O126" s="53">
        <v>1425705</v>
      </c>
      <c r="P126" s="62">
        <v>101.4</v>
      </c>
      <c r="Q126" s="55"/>
      <c r="R126" s="123"/>
      <c r="S126" s="123"/>
      <c r="T126" s="55"/>
      <c r="U126" s="123"/>
      <c r="V126" s="123"/>
      <c r="W126" s="55"/>
      <c r="X126" s="123"/>
      <c r="Y126" s="123"/>
      <c r="Z126" s="55"/>
    </row>
    <row r="127" spans="1:26" s="127" customFormat="1" ht="12.75">
      <c r="A127" s="126" t="s">
        <v>59</v>
      </c>
      <c r="B127" s="53">
        <v>405854</v>
      </c>
      <c r="C127" s="60">
        <f t="shared" si="12"/>
        <v>382253</v>
      </c>
      <c r="D127" s="62">
        <f t="shared" si="13"/>
        <v>106.17418306723559</v>
      </c>
      <c r="E127" s="53">
        <v>51785</v>
      </c>
      <c r="F127" s="53">
        <v>41356</v>
      </c>
      <c r="G127" s="62">
        <v>125.2</v>
      </c>
      <c r="H127" s="53">
        <v>354069</v>
      </c>
      <c r="I127" s="53">
        <v>340897</v>
      </c>
      <c r="J127" s="62">
        <v>103.9</v>
      </c>
      <c r="K127" s="53">
        <v>208695</v>
      </c>
      <c r="L127" s="53">
        <v>214613</v>
      </c>
      <c r="M127" s="62">
        <v>97.2</v>
      </c>
      <c r="N127" s="53">
        <v>614549</v>
      </c>
      <c r="O127" s="53">
        <v>596865</v>
      </c>
      <c r="P127" s="62">
        <v>103</v>
      </c>
      <c r="Q127" s="55"/>
      <c r="R127" s="123"/>
      <c r="S127" s="123"/>
      <c r="T127" s="55"/>
      <c r="U127" s="123"/>
      <c r="V127" s="123"/>
      <c r="W127" s="55"/>
      <c r="X127" s="123"/>
      <c r="Y127" s="123"/>
      <c r="Z127" s="55"/>
    </row>
    <row r="128" spans="1:26" s="127" customFormat="1" ht="14.25" customHeight="1">
      <c r="A128" s="126" t="s">
        <v>60</v>
      </c>
      <c r="B128" s="53">
        <v>157035</v>
      </c>
      <c r="C128" s="60">
        <f t="shared" si="12"/>
        <v>142928</v>
      </c>
      <c r="D128" s="62">
        <f t="shared" si="13"/>
        <v>109.87000447777902</v>
      </c>
      <c r="E128" s="53">
        <v>29807</v>
      </c>
      <c r="F128" s="53">
        <v>26852</v>
      </c>
      <c r="G128" s="62">
        <v>111</v>
      </c>
      <c r="H128" s="53">
        <v>127228</v>
      </c>
      <c r="I128" s="53">
        <v>116076</v>
      </c>
      <c r="J128" s="62">
        <v>109.6</v>
      </c>
      <c r="K128" s="53">
        <v>232008</v>
      </c>
      <c r="L128" s="53">
        <v>242993</v>
      </c>
      <c r="M128" s="62">
        <v>95.5</v>
      </c>
      <c r="N128" s="53">
        <v>389043</v>
      </c>
      <c r="O128" s="53">
        <v>385921</v>
      </c>
      <c r="P128" s="62">
        <v>100.8</v>
      </c>
      <c r="Q128" s="55"/>
      <c r="R128" s="123"/>
      <c r="S128" s="123"/>
      <c r="T128" s="55"/>
      <c r="U128" s="123"/>
      <c r="V128" s="123"/>
      <c r="W128" s="55"/>
      <c r="X128" s="123"/>
      <c r="Y128" s="123"/>
      <c r="Z128" s="55"/>
    </row>
    <row r="129" spans="1:26" s="124" customFormat="1" ht="14.25" customHeight="1">
      <c r="A129" s="126" t="s">
        <v>61</v>
      </c>
      <c r="B129" s="53">
        <v>375381</v>
      </c>
      <c r="C129" s="60">
        <f t="shared" si="12"/>
        <v>302817</v>
      </c>
      <c r="D129" s="62">
        <f t="shared" si="13"/>
        <v>123.96298754693429</v>
      </c>
      <c r="E129" s="53">
        <v>22236</v>
      </c>
      <c r="F129" s="53">
        <v>23830</v>
      </c>
      <c r="G129" s="62">
        <v>93.3</v>
      </c>
      <c r="H129" s="53">
        <v>353145</v>
      </c>
      <c r="I129" s="53">
        <v>278987</v>
      </c>
      <c r="J129" s="62">
        <v>126.6</v>
      </c>
      <c r="K129" s="53">
        <v>194388</v>
      </c>
      <c r="L129" s="53">
        <v>185529</v>
      </c>
      <c r="M129" s="62">
        <v>104.8</v>
      </c>
      <c r="N129" s="53">
        <v>569769</v>
      </c>
      <c r="O129" s="53">
        <v>488346</v>
      </c>
      <c r="P129" s="62">
        <v>116.7</v>
      </c>
      <c r="Q129" s="55"/>
      <c r="R129" s="123"/>
      <c r="S129" s="123"/>
      <c r="T129" s="55"/>
      <c r="U129" s="123"/>
      <c r="V129" s="123"/>
      <c r="W129" s="55"/>
      <c r="X129" s="123"/>
      <c r="Y129" s="123"/>
      <c r="Z129" s="55"/>
    </row>
    <row r="130" spans="1:26" s="127" customFormat="1" ht="14.25" customHeight="1">
      <c r="A130" s="126" t="s">
        <v>62</v>
      </c>
      <c r="B130" s="53">
        <v>123422</v>
      </c>
      <c r="C130" s="60">
        <f t="shared" si="12"/>
        <v>118887</v>
      </c>
      <c r="D130" s="62">
        <f t="shared" si="13"/>
        <v>103.81454658625418</v>
      </c>
      <c r="E130" s="53">
        <v>6185</v>
      </c>
      <c r="F130" s="53">
        <v>5619</v>
      </c>
      <c r="G130" s="62">
        <v>110.1</v>
      </c>
      <c r="H130" s="53">
        <v>117237</v>
      </c>
      <c r="I130" s="53">
        <v>113268</v>
      </c>
      <c r="J130" s="62">
        <v>103.5</v>
      </c>
      <c r="K130" s="53">
        <v>128122</v>
      </c>
      <c r="L130" s="53">
        <v>130960</v>
      </c>
      <c r="M130" s="62">
        <v>97.8</v>
      </c>
      <c r="N130" s="53">
        <v>251544</v>
      </c>
      <c r="O130" s="53">
        <v>249848</v>
      </c>
      <c r="P130" s="62">
        <v>100.7</v>
      </c>
      <c r="Q130" s="55"/>
      <c r="R130" s="123"/>
      <c r="S130" s="123"/>
      <c r="T130" s="55"/>
      <c r="U130" s="123"/>
      <c r="V130" s="123"/>
      <c r="W130" s="55"/>
      <c r="X130" s="123"/>
      <c r="Y130" s="123"/>
      <c r="Z130" s="55"/>
    </row>
    <row r="131" spans="1:26" s="127" customFormat="1" ht="14.25" customHeight="1">
      <c r="A131" s="126" t="s">
        <v>63</v>
      </c>
      <c r="B131" s="53">
        <v>282195</v>
      </c>
      <c r="C131" s="60">
        <f t="shared" si="12"/>
        <v>281920</v>
      </c>
      <c r="D131" s="62">
        <f t="shared" si="13"/>
        <v>100.0975454029512</v>
      </c>
      <c r="E131" s="53">
        <v>32967</v>
      </c>
      <c r="F131" s="53">
        <v>20027</v>
      </c>
      <c r="G131" s="62">
        <v>164.6</v>
      </c>
      <c r="H131" s="53">
        <v>249228</v>
      </c>
      <c r="I131" s="53">
        <v>261893</v>
      </c>
      <c r="J131" s="62">
        <v>95.2</v>
      </c>
      <c r="K131" s="53">
        <v>313303</v>
      </c>
      <c r="L131" s="53">
        <v>329215</v>
      </c>
      <c r="M131" s="62">
        <v>95.2</v>
      </c>
      <c r="N131" s="53">
        <v>595498</v>
      </c>
      <c r="O131" s="53">
        <v>611135</v>
      </c>
      <c r="P131" s="62">
        <v>97.4</v>
      </c>
      <c r="Q131" s="55"/>
      <c r="R131" s="123"/>
      <c r="S131" s="123"/>
      <c r="T131" s="55"/>
      <c r="U131" s="123"/>
      <c r="V131" s="123"/>
      <c r="W131" s="55"/>
      <c r="X131" s="123"/>
      <c r="Y131" s="123"/>
      <c r="Z131" s="55"/>
    </row>
    <row r="132" spans="1:26" s="127" customFormat="1" ht="14.25" customHeight="1">
      <c r="A132" s="126" t="s">
        <v>64</v>
      </c>
      <c r="B132" s="53">
        <v>90543</v>
      </c>
      <c r="C132" s="60">
        <f t="shared" si="12"/>
        <v>80739</v>
      </c>
      <c r="D132" s="62">
        <f t="shared" si="13"/>
        <v>112.14283060231116</v>
      </c>
      <c r="E132" s="53">
        <v>38116</v>
      </c>
      <c r="F132" s="53">
        <v>28672</v>
      </c>
      <c r="G132" s="62">
        <v>132.9</v>
      </c>
      <c r="H132" s="53">
        <v>52427</v>
      </c>
      <c r="I132" s="53">
        <v>52067</v>
      </c>
      <c r="J132" s="62">
        <v>100.7</v>
      </c>
      <c r="K132" s="53">
        <v>258728</v>
      </c>
      <c r="L132" s="53">
        <v>286150</v>
      </c>
      <c r="M132" s="62">
        <v>90.4</v>
      </c>
      <c r="N132" s="53">
        <v>349271</v>
      </c>
      <c r="O132" s="53">
        <v>366889</v>
      </c>
      <c r="P132" s="62">
        <v>95.2</v>
      </c>
      <c r="Q132" s="55"/>
      <c r="R132" s="123"/>
      <c r="S132" s="123"/>
      <c r="T132" s="55"/>
      <c r="U132" s="123"/>
      <c r="V132" s="123"/>
      <c r="W132" s="55"/>
      <c r="X132" s="123"/>
      <c r="Y132" s="123"/>
      <c r="Z132" s="55"/>
    </row>
    <row r="133" spans="1:26" s="127" customFormat="1" ht="14.25" customHeight="1">
      <c r="A133" s="126" t="s">
        <v>65</v>
      </c>
      <c r="B133" s="53">
        <v>2339578</v>
      </c>
      <c r="C133" s="60">
        <f t="shared" si="12"/>
        <v>1613074</v>
      </c>
      <c r="D133" s="62">
        <f t="shared" si="13"/>
        <v>145.03847932580896</v>
      </c>
      <c r="E133" s="53">
        <v>424071</v>
      </c>
      <c r="F133" s="53">
        <v>361815</v>
      </c>
      <c r="G133" s="62">
        <v>117.2</v>
      </c>
      <c r="H133" s="53">
        <v>1915507</v>
      </c>
      <c r="I133" s="53">
        <v>1251259</v>
      </c>
      <c r="J133" s="62">
        <v>153.1</v>
      </c>
      <c r="K133" s="53">
        <v>2071046</v>
      </c>
      <c r="L133" s="53">
        <v>3270950</v>
      </c>
      <c r="M133" s="62">
        <v>63.3</v>
      </c>
      <c r="N133" s="53">
        <v>4410624</v>
      </c>
      <c r="O133" s="53">
        <v>4884024</v>
      </c>
      <c r="P133" s="62">
        <v>90.3</v>
      </c>
      <c r="Q133" s="55"/>
      <c r="R133" s="123"/>
      <c r="S133" s="123"/>
      <c r="T133" s="55"/>
      <c r="U133" s="123"/>
      <c r="V133" s="123"/>
      <c r="W133" s="55"/>
      <c r="X133" s="123"/>
      <c r="Y133" s="123"/>
      <c r="Z133" s="55"/>
    </row>
    <row r="134" spans="1:26" s="127" customFormat="1" ht="14.25" customHeight="1">
      <c r="A134" s="126" t="s">
        <v>148</v>
      </c>
      <c r="B134" s="53">
        <v>193544</v>
      </c>
      <c r="C134" s="60">
        <f t="shared" si="12"/>
        <v>207590</v>
      </c>
      <c r="D134" s="62">
        <f t="shared" si="13"/>
        <v>93.23377812033335</v>
      </c>
      <c r="E134" s="53">
        <v>9119</v>
      </c>
      <c r="F134" s="53">
        <v>8643</v>
      </c>
      <c r="G134" s="62">
        <v>105.5</v>
      </c>
      <c r="H134" s="53">
        <v>184425</v>
      </c>
      <c r="I134" s="53">
        <v>198947</v>
      </c>
      <c r="J134" s="62">
        <v>92.7</v>
      </c>
      <c r="K134" s="53">
        <v>50710</v>
      </c>
      <c r="L134" s="53">
        <v>72909</v>
      </c>
      <c r="M134" s="62">
        <v>69.6</v>
      </c>
      <c r="N134" s="53">
        <v>244254</v>
      </c>
      <c r="O134" s="53">
        <v>280499</v>
      </c>
      <c r="P134" s="62">
        <v>87.1</v>
      </c>
      <c r="Q134" s="55"/>
      <c r="R134" s="123"/>
      <c r="S134" s="123"/>
      <c r="T134" s="55"/>
      <c r="U134" s="123"/>
      <c r="V134" s="123"/>
      <c r="W134" s="55"/>
      <c r="X134" s="123"/>
      <c r="Y134" s="123"/>
      <c r="Z134" s="55"/>
    </row>
    <row r="135" spans="1:26" s="127" customFormat="1" ht="14.25" customHeight="1">
      <c r="A135" s="126" t="s">
        <v>67</v>
      </c>
      <c r="B135" s="53">
        <v>220356</v>
      </c>
      <c r="C135" s="60">
        <f t="shared" si="12"/>
        <v>242284</v>
      </c>
      <c r="D135" s="62">
        <f t="shared" si="13"/>
        <v>90.94946426507735</v>
      </c>
      <c r="E135" s="53">
        <v>12099</v>
      </c>
      <c r="F135" s="53">
        <v>7407</v>
      </c>
      <c r="G135" s="62">
        <v>163.3</v>
      </c>
      <c r="H135" s="53">
        <v>208257</v>
      </c>
      <c r="I135" s="53">
        <v>234877</v>
      </c>
      <c r="J135" s="62">
        <v>88.7</v>
      </c>
      <c r="K135" s="53">
        <v>291578</v>
      </c>
      <c r="L135" s="53">
        <v>300322</v>
      </c>
      <c r="M135" s="62">
        <v>97.1</v>
      </c>
      <c r="N135" s="53">
        <v>511934</v>
      </c>
      <c r="O135" s="53">
        <v>542606</v>
      </c>
      <c r="P135" s="62">
        <v>94.3</v>
      </c>
      <c r="Q135" s="55"/>
      <c r="R135" s="123"/>
      <c r="S135" s="123"/>
      <c r="T135" s="55"/>
      <c r="U135" s="123"/>
      <c r="V135" s="123"/>
      <c r="W135" s="55"/>
      <c r="X135" s="123"/>
      <c r="Y135" s="123"/>
      <c r="Z135" s="55"/>
    </row>
    <row r="136" spans="1:26" s="127" customFormat="1" ht="12" customHeight="1">
      <c r="A136" s="126" t="s">
        <v>149</v>
      </c>
      <c r="B136" s="53">
        <v>935</v>
      </c>
      <c r="C136" s="60">
        <f>F136</f>
        <v>830</v>
      </c>
      <c r="D136" s="62">
        <f t="shared" si="13"/>
        <v>112.65060240963855</v>
      </c>
      <c r="E136" s="53">
        <v>935</v>
      </c>
      <c r="F136" s="53">
        <v>830</v>
      </c>
      <c r="G136" s="62">
        <v>112.7</v>
      </c>
      <c r="H136" s="56" t="s">
        <v>184</v>
      </c>
      <c r="I136" s="56" t="s">
        <v>184</v>
      </c>
      <c r="J136" s="62" t="s">
        <v>184</v>
      </c>
      <c r="K136" s="53">
        <v>510</v>
      </c>
      <c r="L136" s="53">
        <v>674</v>
      </c>
      <c r="M136" s="62">
        <v>75.7</v>
      </c>
      <c r="N136" s="53">
        <v>1445</v>
      </c>
      <c r="O136" s="53">
        <v>1504</v>
      </c>
      <c r="P136" s="62">
        <v>96.1</v>
      </c>
      <c r="Q136" s="55"/>
      <c r="R136" s="123"/>
      <c r="S136" s="123"/>
      <c r="T136" s="55"/>
      <c r="U136" s="123"/>
      <c r="V136" s="123"/>
      <c r="W136" s="55"/>
      <c r="X136" s="123"/>
      <c r="Y136" s="123"/>
      <c r="Z136" s="55"/>
    </row>
    <row r="137" spans="1:26" s="127" customFormat="1" ht="12.75">
      <c r="A137" s="126" t="s">
        <v>68</v>
      </c>
      <c r="B137" s="56" t="s">
        <v>184</v>
      </c>
      <c r="C137" s="60" t="s">
        <v>184</v>
      </c>
      <c r="D137" s="62" t="s">
        <v>184</v>
      </c>
      <c r="E137" s="56" t="s">
        <v>184</v>
      </c>
      <c r="F137" s="56" t="s">
        <v>184</v>
      </c>
      <c r="G137" s="62" t="s">
        <v>184</v>
      </c>
      <c r="H137" s="56" t="s">
        <v>184</v>
      </c>
      <c r="I137" s="56" t="s">
        <v>184</v>
      </c>
      <c r="J137" s="62" t="s">
        <v>184</v>
      </c>
      <c r="K137" s="53">
        <v>525</v>
      </c>
      <c r="L137" s="53">
        <v>1047</v>
      </c>
      <c r="M137" s="62">
        <v>50.1</v>
      </c>
      <c r="N137" s="53">
        <v>525</v>
      </c>
      <c r="O137" s="53">
        <v>1047</v>
      </c>
      <c r="P137" s="62">
        <v>50.1</v>
      </c>
      <c r="Q137" s="55"/>
      <c r="R137" s="123"/>
      <c r="S137" s="123"/>
      <c r="T137" s="55"/>
      <c r="U137" s="56"/>
      <c r="V137" s="56"/>
      <c r="W137" s="56"/>
      <c r="X137" s="123"/>
      <c r="Y137" s="123"/>
      <c r="Z137" s="55"/>
    </row>
    <row r="138" spans="1:26" s="127" customFormat="1" ht="12.75">
      <c r="A138" s="128" t="s">
        <v>69</v>
      </c>
      <c r="B138" s="57">
        <v>10143</v>
      </c>
      <c r="C138" s="57">
        <f t="shared" si="12"/>
        <v>15799</v>
      </c>
      <c r="D138" s="59">
        <f t="shared" si="13"/>
        <v>64.20026583961011</v>
      </c>
      <c r="E138" s="57">
        <v>3588</v>
      </c>
      <c r="F138" s="57">
        <v>4581</v>
      </c>
      <c r="G138" s="59">
        <v>78.3</v>
      </c>
      <c r="H138" s="57">
        <v>6555</v>
      </c>
      <c r="I138" s="57">
        <v>11218</v>
      </c>
      <c r="J138" s="59">
        <v>58.4</v>
      </c>
      <c r="K138" s="75">
        <v>91420</v>
      </c>
      <c r="L138" s="75">
        <v>55717</v>
      </c>
      <c r="M138" s="76">
        <v>164.1</v>
      </c>
      <c r="N138" s="75">
        <v>101563</v>
      </c>
      <c r="O138" s="57">
        <v>71516</v>
      </c>
      <c r="P138" s="59">
        <v>142</v>
      </c>
      <c r="Q138" s="55"/>
      <c r="R138" s="123"/>
      <c r="S138" s="123"/>
      <c r="T138" s="55"/>
      <c r="U138" s="123"/>
      <c r="V138" s="123"/>
      <c r="W138" s="55"/>
      <c r="X138" s="123"/>
      <c r="Y138" s="123"/>
      <c r="Z138" s="55"/>
    </row>
    <row r="141" spans="1:13" ht="12.75">
      <c r="A141" s="354" t="s">
        <v>221</v>
      </c>
      <c r="B141" s="354"/>
      <c r="C141" s="354"/>
      <c r="D141" s="354"/>
      <c r="E141" s="354"/>
      <c r="F141" s="354"/>
      <c r="G141" s="354"/>
      <c r="H141" s="354"/>
      <c r="I141" s="354"/>
      <c r="J141" s="354"/>
      <c r="K141" s="354"/>
      <c r="L141" s="354"/>
      <c r="M141" s="354"/>
    </row>
    <row r="142" spans="1:16" ht="12.75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P142" s="197" t="s">
        <v>114</v>
      </c>
    </row>
    <row r="143" spans="1:16" ht="12.75" customHeight="1">
      <c r="A143" s="295"/>
      <c r="B143" s="290" t="s">
        <v>181</v>
      </c>
      <c r="C143" s="290"/>
      <c r="D143" s="290"/>
      <c r="E143" s="291" t="s">
        <v>26</v>
      </c>
      <c r="F143" s="296"/>
      <c r="G143" s="296"/>
      <c r="H143" s="296"/>
      <c r="I143" s="296"/>
      <c r="J143" s="296"/>
      <c r="K143" s="297" t="s">
        <v>29</v>
      </c>
      <c r="L143" s="298"/>
      <c r="M143" s="299"/>
      <c r="N143" s="290" t="s">
        <v>180</v>
      </c>
      <c r="O143" s="290"/>
      <c r="P143" s="291"/>
    </row>
    <row r="144" spans="1:16" ht="32.25" customHeight="1">
      <c r="A144" s="295"/>
      <c r="B144" s="290"/>
      <c r="C144" s="290"/>
      <c r="D144" s="290"/>
      <c r="E144" s="290" t="s">
        <v>27</v>
      </c>
      <c r="F144" s="290"/>
      <c r="G144" s="290"/>
      <c r="H144" s="290" t="s">
        <v>28</v>
      </c>
      <c r="I144" s="290"/>
      <c r="J144" s="290"/>
      <c r="K144" s="300"/>
      <c r="L144" s="301"/>
      <c r="M144" s="302"/>
      <c r="N144" s="290"/>
      <c r="O144" s="290"/>
      <c r="P144" s="291"/>
    </row>
    <row r="145" spans="1:16" ht="22.5">
      <c r="A145" s="295"/>
      <c r="B145" s="81">
        <v>2024</v>
      </c>
      <c r="C145" s="81">
        <v>2023</v>
      </c>
      <c r="D145" s="81" t="s">
        <v>182</v>
      </c>
      <c r="E145" s="81">
        <v>2024</v>
      </c>
      <c r="F145" s="81">
        <v>2023</v>
      </c>
      <c r="G145" s="81" t="s">
        <v>182</v>
      </c>
      <c r="H145" s="81">
        <v>2024</v>
      </c>
      <c r="I145" s="81">
        <v>2023</v>
      </c>
      <c r="J145" s="81" t="s">
        <v>182</v>
      </c>
      <c r="K145" s="81">
        <v>2024</v>
      </c>
      <c r="L145" s="81">
        <v>2023</v>
      </c>
      <c r="M145" s="81" t="s">
        <v>182</v>
      </c>
      <c r="N145" s="81">
        <v>2024</v>
      </c>
      <c r="O145" s="81">
        <v>2023</v>
      </c>
      <c r="P145" s="82" t="s">
        <v>182</v>
      </c>
    </row>
    <row r="146" spans="1:26" s="124" customFormat="1" ht="12.75">
      <c r="A146" s="122" t="s">
        <v>52</v>
      </c>
      <c r="B146" s="53">
        <v>687784</v>
      </c>
      <c r="C146" s="60">
        <f>F146+I146</f>
        <v>686215</v>
      </c>
      <c r="D146" s="61">
        <f>B146/C146*100</f>
        <v>100.2286455411205</v>
      </c>
      <c r="E146" s="53">
        <v>24558</v>
      </c>
      <c r="F146" s="53">
        <v>21739</v>
      </c>
      <c r="G146" s="55">
        <v>113</v>
      </c>
      <c r="H146" s="53">
        <v>663226</v>
      </c>
      <c r="I146" s="53">
        <v>664476</v>
      </c>
      <c r="J146" s="62">
        <v>99.8</v>
      </c>
      <c r="K146" s="53">
        <v>1346016</v>
      </c>
      <c r="L146" s="53">
        <v>1620446</v>
      </c>
      <c r="M146" s="62">
        <v>83.1</v>
      </c>
      <c r="N146" s="53">
        <v>2033800</v>
      </c>
      <c r="O146" s="53">
        <v>2306662</v>
      </c>
      <c r="P146" s="62">
        <v>88.2</v>
      </c>
      <c r="Q146" s="55"/>
      <c r="R146" s="123"/>
      <c r="S146" s="123"/>
      <c r="T146" s="55"/>
      <c r="U146" s="123"/>
      <c r="V146" s="123"/>
      <c r="W146" s="55"/>
      <c r="X146" s="123"/>
      <c r="Y146" s="123"/>
      <c r="Z146" s="55"/>
    </row>
    <row r="147" spans="1:26" s="124" customFormat="1" ht="12.75">
      <c r="A147" s="125" t="s">
        <v>146</v>
      </c>
      <c r="B147" s="53">
        <v>54380</v>
      </c>
      <c r="C147" s="60">
        <f aca="true" t="shared" si="14" ref="C147:C163">F147+I147</f>
        <v>59690</v>
      </c>
      <c r="D147" s="62">
        <f aca="true" t="shared" si="15" ref="D147:D165">B147/C147*100</f>
        <v>91.104037527224</v>
      </c>
      <c r="E147" s="53">
        <v>1232</v>
      </c>
      <c r="F147" s="53">
        <v>830</v>
      </c>
      <c r="G147" s="55">
        <v>148.4</v>
      </c>
      <c r="H147" s="53">
        <v>53148</v>
      </c>
      <c r="I147" s="53">
        <v>58860</v>
      </c>
      <c r="J147" s="62">
        <v>90.3</v>
      </c>
      <c r="K147" s="53">
        <v>63569</v>
      </c>
      <c r="L147" s="53">
        <v>65258</v>
      </c>
      <c r="M147" s="62">
        <v>97.4</v>
      </c>
      <c r="N147" s="53">
        <v>117949</v>
      </c>
      <c r="O147" s="53">
        <v>124948</v>
      </c>
      <c r="P147" s="62">
        <v>94.4</v>
      </c>
      <c r="Q147" s="55"/>
      <c r="R147" s="123"/>
      <c r="S147" s="123"/>
      <c r="T147" s="55"/>
      <c r="U147" s="123"/>
      <c r="V147" s="123"/>
      <c r="W147" s="55"/>
      <c r="X147" s="123"/>
      <c r="Y147" s="123"/>
      <c r="Z147" s="55"/>
    </row>
    <row r="148" spans="1:26" s="124" customFormat="1" ht="12.75">
      <c r="A148" s="126" t="s">
        <v>53</v>
      </c>
      <c r="B148" s="53">
        <v>5837</v>
      </c>
      <c r="C148" s="60">
        <f t="shared" si="14"/>
        <v>8971</v>
      </c>
      <c r="D148" s="62">
        <f t="shared" si="15"/>
        <v>65.06521012150262</v>
      </c>
      <c r="E148" s="53">
        <v>770</v>
      </c>
      <c r="F148" s="53">
        <v>1839</v>
      </c>
      <c r="G148" s="55">
        <v>41.9</v>
      </c>
      <c r="H148" s="53">
        <v>5067</v>
      </c>
      <c r="I148" s="53">
        <v>7132</v>
      </c>
      <c r="J148" s="62">
        <v>71</v>
      </c>
      <c r="K148" s="53">
        <v>32844</v>
      </c>
      <c r="L148" s="53">
        <v>34442</v>
      </c>
      <c r="M148" s="62">
        <v>95.4</v>
      </c>
      <c r="N148" s="53">
        <v>38681</v>
      </c>
      <c r="O148" s="53">
        <v>43412</v>
      </c>
      <c r="P148" s="62">
        <v>89.1</v>
      </c>
      <c r="Q148" s="55"/>
      <c r="R148" s="123"/>
      <c r="S148" s="123"/>
      <c r="T148" s="55"/>
      <c r="U148" s="123"/>
      <c r="V148" s="123"/>
      <c r="W148" s="55"/>
      <c r="X148" s="123"/>
      <c r="Y148" s="123"/>
      <c r="Z148" s="55"/>
    </row>
    <row r="149" spans="1:26" s="124" customFormat="1" ht="12.75">
      <c r="A149" s="126" t="s">
        <v>54</v>
      </c>
      <c r="B149" s="53">
        <v>45018</v>
      </c>
      <c r="C149" s="60">
        <f t="shared" si="14"/>
        <v>42157</v>
      </c>
      <c r="D149" s="62">
        <f t="shared" si="15"/>
        <v>106.78653604383615</v>
      </c>
      <c r="E149" s="53">
        <v>1567</v>
      </c>
      <c r="F149" s="53">
        <v>952</v>
      </c>
      <c r="G149" s="55">
        <v>164.6</v>
      </c>
      <c r="H149" s="53">
        <v>43451</v>
      </c>
      <c r="I149" s="53">
        <v>41205</v>
      </c>
      <c r="J149" s="62">
        <v>105.4</v>
      </c>
      <c r="K149" s="53">
        <v>101522</v>
      </c>
      <c r="L149" s="53">
        <v>106500</v>
      </c>
      <c r="M149" s="62">
        <v>95.3</v>
      </c>
      <c r="N149" s="53">
        <v>146540</v>
      </c>
      <c r="O149" s="53">
        <v>148657</v>
      </c>
      <c r="P149" s="62">
        <v>98.6</v>
      </c>
      <c r="Q149" s="55"/>
      <c r="R149" s="123"/>
      <c r="S149" s="123"/>
      <c r="T149" s="55"/>
      <c r="U149" s="123"/>
      <c r="V149" s="123"/>
      <c r="W149" s="55"/>
      <c r="X149" s="123"/>
      <c r="Y149" s="123"/>
      <c r="Z149" s="55"/>
    </row>
    <row r="150" spans="1:26" s="124" customFormat="1" ht="12.75">
      <c r="A150" s="126" t="s">
        <v>55</v>
      </c>
      <c r="B150" s="53">
        <v>48204</v>
      </c>
      <c r="C150" s="60">
        <f t="shared" si="14"/>
        <v>38550</v>
      </c>
      <c r="D150" s="62">
        <f t="shared" si="15"/>
        <v>125.04280155642023</v>
      </c>
      <c r="E150" s="53">
        <v>3240</v>
      </c>
      <c r="F150" s="53">
        <v>1817</v>
      </c>
      <c r="G150" s="55">
        <v>178.3</v>
      </c>
      <c r="H150" s="53">
        <v>44964</v>
      </c>
      <c r="I150" s="53">
        <v>36733</v>
      </c>
      <c r="J150" s="62">
        <v>122.4</v>
      </c>
      <c r="K150" s="53">
        <v>90072</v>
      </c>
      <c r="L150" s="53">
        <v>78439</v>
      </c>
      <c r="M150" s="62">
        <v>114.8</v>
      </c>
      <c r="N150" s="53">
        <v>138276</v>
      </c>
      <c r="O150" s="53">
        <v>116989</v>
      </c>
      <c r="P150" s="62">
        <v>118.2</v>
      </c>
      <c r="Q150" s="55"/>
      <c r="R150" s="123"/>
      <c r="S150" s="123"/>
      <c r="T150" s="55"/>
      <c r="U150" s="123"/>
      <c r="V150" s="123"/>
      <c r="W150" s="55"/>
      <c r="X150" s="123"/>
      <c r="Y150" s="123"/>
      <c r="Z150" s="55"/>
    </row>
    <row r="151" spans="1:26" s="124" customFormat="1" ht="12.75">
      <c r="A151" s="126" t="s">
        <v>56</v>
      </c>
      <c r="B151" s="53">
        <v>41742</v>
      </c>
      <c r="C151" s="60">
        <f t="shared" si="14"/>
        <v>39322</v>
      </c>
      <c r="D151" s="62">
        <f t="shared" si="15"/>
        <v>106.15431565027211</v>
      </c>
      <c r="E151" s="53">
        <v>579</v>
      </c>
      <c r="F151" s="53">
        <v>641</v>
      </c>
      <c r="G151" s="55">
        <v>90.3</v>
      </c>
      <c r="H151" s="53">
        <v>41163</v>
      </c>
      <c r="I151" s="53">
        <v>38681</v>
      </c>
      <c r="J151" s="62">
        <v>106.4</v>
      </c>
      <c r="K151" s="53">
        <v>82781</v>
      </c>
      <c r="L151" s="53">
        <v>86000</v>
      </c>
      <c r="M151" s="62">
        <v>96.3</v>
      </c>
      <c r="N151" s="53">
        <v>124523</v>
      </c>
      <c r="O151" s="53">
        <v>125322</v>
      </c>
      <c r="P151" s="62">
        <v>99.4</v>
      </c>
      <c r="Q151" s="55"/>
      <c r="R151" s="123"/>
      <c r="S151" s="123"/>
      <c r="T151" s="55"/>
      <c r="U151" s="123"/>
      <c r="V151" s="123"/>
      <c r="W151" s="55"/>
      <c r="X151" s="123"/>
      <c r="Y151" s="123"/>
      <c r="Z151" s="55"/>
    </row>
    <row r="152" spans="1:26" s="127" customFormat="1" ht="12.75">
      <c r="A152" s="126" t="s">
        <v>57</v>
      </c>
      <c r="B152" s="53">
        <v>68313</v>
      </c>
      <c r="C152" s="60">
        <f t="shared" si="14"/>
        <v>67333</v>
      </c>
      <c r="D152" s="62">
        <f t="shared" si="15"/>
        <v>101.45545274976608</v>
      </c>
      <c r="E152" s="53">
        <v>1418</v>
      </c>
      <c r="F152" s="53">
        <v>1036</v>
      </c>
      <c r="G152" s="55">
        <v>136.9</v>
      </c>
      <c r="H152" s="53">
        <v>66895</v>
      </c>
      <c r="I152" s="53">
        <v>66297</v>
      </c>
      <c r="J152" s="62">
        <v>100.9</v>
      </c>
      <c r="K152" s="53">
        <v>136178</v>
      </c>
      <c r="L152" s="53">
        <v>143368</v>
      </c>
      <c r="M152" s="62">
        <v>95</v>
      </c>
      <c r="N152" s="53">
        <v>204491</v>
      </c>
      <c r="O152" s="53">
        <v>210701</v>
      </c>
      <c r="P152" s="62">
        <v>97.1</v>
      </c>
      <c r="Q152" s="55"/>
      <c r="R152" s="123"/>
      <c r="S152" s="123"/>
      <c r="T152" s="55"/>
      <c r="U152" s="123"/>
      <c r="V152" s="123"/>
      <c r="W152" s="55"/>
      <c r="X152" s="123"/>
      <c r="Y152" s="123"/>
      <c r="Z152" s="55"/>
    </row>
    <row r="153" spans="1:26" s="127" customFormat="1" ht="12.75">
      <c r="A153" s="126" t="s">
        <v>58</v>
      </c>
      <c r="B153" s="53">
        <v>37566</v>
      </c>
      <c r="C153" s="60">
        <v>64654</v>
      </c>
      <c r="D153" s="54">
        <f t="shared" si="15"/>
        <v>58.10313360348934</v>
      </c>
      <c r="E153" s="56">
        <v>101</v>
      </c>
      <c r="F153" s="56" t="s">
        <v>185</v>
      </c>
      <c r="G153" s="56">
        <v>10100</v>
      </c>
      <c r="H153" s="53">
        <v>37465</v>
      </c>
      <c r="I153" s="53">
        <v>64652</v>
      </c>
      <c r="J153" s="62">
        <v>57.9</v>
      </c>
      <c r="K153" s="53">
        <v>84511</v>
      </c>
      <c r="L153" s="53">
        <v>104335</v>
      </c>
      <c r="M153" s="62">
        <v>81</v>
      </c>
      <c r="N153" s="53">
        <v>122077</v>
      </c>
      <c r="O153" s="53">
        <v>168989</v>
      </c>
      <c r="P153" s="62">
        <v>72.2</v>
      </c>
      <c r="Q153" s="55"/>
      <c r="R153" s="123"/>
      <c r="S153" s="123"/>
      <c r="T153" s="55"/>
      <c r="U153" s="123"/>
      <c r="V153" s="123"/>
      <c r="W153" s="55"/>
      <c r="X153" s="123"/>
      <c r="Y153" s="123"/>
      <c r="Z153" s="55"/>
    </row>
    <row r="154" spans="1:26" s="127" customFormat="1" ht="12.75">
      <c r="A154" s="126" t="s">
        <v>147</v>
      </c>
      <c r="B154" s="53">
        <v>91954</v>
      </c>
      <c r="C154" s="60">
        <f t="shared" si="14"/>
        <v>92271</v>
      </c>
      <c r="D154" s="62">
        <f t="shared" si="15"/>
        <v>99.65644677092477</v>
      </c>
      <c r="E154" s="53">
        <v>1351</v>
      </c>
      <c r="F154" s="53">
        <v>1200</v>
      </c>
      <c r="G154" s="55">
        <v>112.6</v>
      </c>
      <c r="H154" s="53">
        <v>90603</v>
      </c>
      <c r="I154" s="53">
        <v>91071</v>
      </c>
      <c r="J154" s="62">
        <v>99.5</v>
      </c>
      <c r="K154" s="53">
        <v>163783</v>
      </c>
      <c r="L154" s="53">
        <v>203283</v>
      </c>
      <c r="M154" s="62">
        <v>80.6</v>
      </c>
      <c r="N154" s="53">
        <v>255737</v>
      </c>
      <c r="O154" s="53">
        <v>295553</v>
      </c>
      <c r="P154" s="62">
        <v>86.5</v>
      </c>
      <c r="Q154" s="55"/>
      <c r="R154" s="123"/>
      <c r="S154" s="123"/>
      <c r="T154" s="55"/>
      <c r="U154" s="123"/>
      <c r="V154" s="123"/>
      <c r="W154" s="55"/>
      <c r="X154" s="123"/>
      <c r="Y154" s="123"/>
      <c r="Z154" s="55"/>
    </row>
    <row r="155" spans="1:26" s="127" customFormat="1" ht="12.75">
      <c r="A155" s="126" t="s">
        <v>59</v>
      </c>
      <c r="B155" s="53">
        <v>82787</v>
      </c>
      <c r="C155" s="60">
        <f t="shared" si="14"/>
        <v>77564</v>
      </c>
      <c r="D155" s="62">
        <f t="shared" si="15"/>
        <v>106.73379402815739</v>
      </c>
      <c r="E155" s="53">
        <v>1086</v>
      </c>
      <c r="F155" s="53">
        <v>764</v>
      </c>
      <c r="G155" s="55">
        <v>142.1</v>
      </c>
      <c r="H155" s="53">
        <v>81701</v>
      </c>
      <c r="I155" s="53">
        <v>76800</v>
      </c>
      <c r="J155" s="62">
        <v>106.4</v>
      </c>
      <c r="K155" s="53">
        <v>68636</v>
      </c>
      <c r="L155" s="53">
        <v>69858</v>
      </c>
      <c r="M155" s="62">
        <v>98.3</v>
      </c>
      <c r="N155" s="53">
        <v>151423</v>
      </c>
      <c r="O155" s="53">
        <v>147422</v>
      </c>
      <c r="P155" s="62">
        <v>102.7</v>
      </c>
      <c r="Q155" s="55"/>
      <c r="R155" s="123"/>
      <c r="S155" s="123"/>
      <c r="T155" s="55"/>
      <c r="U155" s="123"/>
      <c r="V155" s="123"/>
      <c r="W155" s="55"/>
      <c r="X155" s="123"/>
      <c r="Y155" s="123"/>
      <c r="Z155" s="55"/>
    </row>
    <row r="156" spans="1:26" s="127" customFormat="1" ht="14.25" customHeight="1">
      <c r="A156" s="126" t="s">
        <v>60</v>
      </c>
      <c r="B156" s="53">
        <v>18589</v>
      </c>
      <c r="C156" s="60">
        <f t="shared" si="14"/>
        <v>15576</v>
      </c>
      <c r="D156" s="62">
        <f t="shared" si="15"/>
        <v>119.34386235233694</v>
      </c>
      <c r="E156" s="53">
        <v>1177</v>
      </c>
      <c r="F156" s="53">
        <v>1054</v>
      </c>
      <c r="G156" s="55">
        <v>111.7</v>
      </c>
      <c r="H156" s="53">
        <v>17412</v>
      </c>
      <c r="I156" s="53">
        <v>14522</v>
      </c>
      <c r="J156" s="62">
        <v>119.9</v>
      </c>
      <c r="K156" s="53">
        <v>31508</v>
      </c>
      <c r="L156" s="53">
        <v>31325</v>
      </c>
      <c r="M156" s="62">
        <v>100.6</v>
      </c>
      <c r="N156" s="53">
        <v>50097</v>
      </c>
      <c r="O156" s="53">
        <v>46900</v>
      </c>
      <c r="P156" s="62">
        <v>106.8</v>
      </c>
      <c r="Q156" s="55"/>
      <c r="R156" s="123"/>
      <c r="S156" s="123"/>
      <c r="T156" s="55"/>
      <c r="U156" s="123"/>
      <c r="V156" s="123"/>
      <c r="W156" s="55"/>
      <c r="X156" s="123"/>
      <c r="Y156" s="123"/>
      <c r="Z156" s="55"/>
    </row>
    <row r="157" spans="1:26" s="124" customFormat="1" ht="14.25" customHeight="1">
      <c r="A157" s="126" t="s">
        <v>61</v>
      </c>
      <c r="B157" s="53">
        <v>19311</v>
      </c>
      <c r="C157" s="60">
        <f t="shared" si="14"/>
        <v>18537</v>
      </c>
      <c r="D157" s="62">
        <f t="shared" si="15"/>
        <v>104.17543291794789</v>
      </c>
      <c r="E157" s="53">
        <v>236</v>
      </c>
      <c r="F157" s="53">
        <v>202</v>
      </c>
      <c r="G157" s="55">
        <v>116.8</v>
      </c>
      <c r="H157" s="53">
        <v>19075</v>
      </c>
      <c r="I157" s="53">
        <v>18335</v>
      </c>
      <c r="J157" s="62">
        <v>104</v>
      </c>
      <c r="K157" s="53">
        <v>120219</v>
      </c>
      <c r="L157" s="53">
        <v>124658</v>
      </c>
      <c r="M157" s="62">
        <v>96.4</v>
      </c>
      <c r="N157" s="53">
        <v>139530</v>
      </c>
      <c r="O157" s="53">
        <v>143195</v>
      </c>
      <c r="P157" s="62">
        <v>97.4</v>
      </c>
      <c r="Q157" s="55"/>
      <c r="R157" s="123"/>
      <c r="S157" s="123"/>
      <c r="T157" s="55"/>
      <c r="U157" s="123"/>
      <c r="V157" s="123"/>
      <c r="W157" s="55"/>
      <c r="X157" s="123"/>
      <c r="Y157" s="123"/>
      <c r="Z157" s="55"/>
    </row>
    <row r="158" spans="1:26" s="127" customFormat="1" ht="14.25" customHeight="1">
      <c r="A158" s="126" t="s">
        <v>62</v>
      </c>
      <c r="B158" s="53">
        <v>29979</v>
      </c>
      <c r="C158" s="60">
        <f t="shared" si="14"/>
        <v>28387</v>
      </c>
      <c r="D158" s="62">
        <f t="shared" si="15"/>
        <v>105.60820093704865</v>
      </c>
      <c r="E158" s="53">
        <v>436</v>
      </c>
      <c r="F158" s="53">
        <v>158</v>
      </c>
      <c r="G158" s="55">
        <v>275.9</v>
      </c>
      <c r="H158" s="53">
        <v>29543</v>
      </c>
      <c r="I158" s="53">
        <v>28229</v>
      </c>
      <c r="J158" s="62">
        <v>104.7</v>
      </c>
      <c r="K158" s="53">
        <v>50569</v>
      </c>
      <c r="L158" s="53">
        <v>51607</v>
      </c>
      <c r="M158" s="62">
        <v>98</v>
      </c>
      <c r="N158" s="53">
        <v>80548</v>
      </c>
      <c r="O158" s="53">
        <v>79994</v>
      </c>
      <c r="P158" s="62">
        <v>100.7</v>
      </c>
      <c r="Q158" s="55"/>
      <c r="R158" s="123"/>
      <c r="S158" s="123"/>
      <c r="T158" s="55"/>
      <c r="U158" s="123"/>
      <c r="V158" s="123"/>
      <c r="W158" s="55"/>
      <c r="X158" s="123"/>
      <c r="Y158" s="123"/>
      <c r="Z158" s="55"/>
    </row>
    <row r="159" spans="1:26" s="127" customFormat="1" ht="14.25" customHeight="1">
      <c r="A159" s="126" t="s">
        <v>63</v>
      </c>
      <c r="B159" s="53">
        <v>29459</v>
      </c>
      <c r="C159" s="60">
        <f t="shared" si="14"/>
        <v>28826</v>
      </c>
      <c r="D159" s="62">
        <f t="shared" si="15"/>
        <v>102.19593422604594</v>
      </c>
      <c r="E159" s="53">
        <v>6109</v>
      </c>
      <c r="F159" s="53">
        <v>5369</v>
      </c>
      <c r="G159" s="55">
        <v>113.8</v>
      </c>
      <c r="H159" s="53">
        <v>23350</v>
      </c>
      <c r="I159" s="53">
        <v>23457</v>
      </c>
      <c r="J159" s="62">
        <v>99.5</v>
      </c>
      <c r="K159" s="53">
        <v>34101</v>
      </c>
      <c r="L159" s="53">
        <v>34655</v>
      </c>
      <c r="M159" s="62">
        <v>98.4</v>
      </c>
      <c r="N159" s="53">
        <v>63560</v>
      </c>
      <c r="O159" s="53">
        <v>63481</v>
      </c>
      <c r="P159" s="62">
        <v>100.1</v>
      </c>
      <c r="Q159" s="55"/>
      <c r="R159" s="123"/>
      <c r="S159" s="123"/>
      <c r="T159" s="55"/>
      <c r="U159" s="123"/>
      <c r="V159" s="123"/>
      <c r="W159" s="55"/>
      <c r="X159" s="123"/>
      <c r="Y159" s="123"/>
      <c r="Z159" s="55"/>
    </row>
    <row r="160" spans="1:26" s="127" customFormat="1" ht="14.25" customHeight="1">
      <c r="A160" s="126" t="s">
        <v>64</v>
      </c>
      <c r="B160" s="53">
        <v>1115</v>
      </c>
      <c r="C160" s="60">
        <f t="shared" si="14"/>
        <v>1347</v>
      </c>
      <c r="D160" s="62">
        <f t="shared" si="15"/>
        <v>82.7765404602821</v>
      </c>
      <c r="E160" s="53">
        <v>568</v>
      </c>
      <c r="F160" s="53">
        <v>531</v>
      </c>
      <c r="G160" s="55">
        <v>107</v>
      </c>
      <c r="H160" s="53">
        <v>547</v>
      </c>
      <c r="I160" s="53">
        <v>816</v>
      </c>
      <c r="J160" s="62">
        <v>67</v>
      </c>
      <c r="K160" s="53">
        <v>7463</v>
      </c>
      <c r="L160" s="53">
        <v>8381</v>
      </c>
      <c r="M160" s="62">
        <v>89</v>
      </c>
      <c r="N160" s="53">
        <v>8578</v>
      </c>
      <c r="O160" s="53">
        <v>9729</v>
      </c>
      <c r="P160" s="62">
        <v>88.2</v>
      </c>
      <c r="Q160" s="55"/>
      <c r="R160" s="123"/>
      <c r="S160" s="123"/>
      <c r="T160" s="55"/>
      <c r="U160" s="123"/>
      <c r="V160" s="123"/>
      <c r="W160" s="55"/>
      <c r="X160" s="123"/>
      <c r="Y160" s="123"/>
      <c r="Z160" s="55"/>
    </row>
    <row r="161" spans="1:26" s="127" customFormat="1" ht="14.25" customHeight="1">
      <c r="A161" s="126" t="s">
        <v>65</v>
      </c>
      <c r="B161" s="53">
        <v>52588</v>
      </c>
      <c r="C161" s="60">
        <f t="shared" si="14"/>
        <v>37776</v>
      </c>
      <c r="D161" s="62">
        <f t="shared" si="15"/>
        <v>139.21008047437527</v>
      </c>
      <c r="E161" s="53">
        <v>3963</v>
      </c>
      <c r="F161" s="53">
        <v>4783</v>
      </c>
      <c r="G161" s="55">
        <v>82.9</v>
      </c>
      <c r="H161" s="53">
        <v>48625</v>
      </c>
      <c r="I161" s="53">
        <v>32993</v>
      </c>
      <c r="J161" s="62">
        <v>147.4</v>
      </c>
      <c r="K161" s="53">
        <v>173637</v>
      </c>
      <c r="L161" s="53">
        <v>337869</v>
      </c>
      <c r="M161" s="62">
        <v>51.4</v>
      </c>
      <c r="N161" s="53">
        <v>226225</v>
      </c>
      <c r="O161" s="53">
        <v>375645</v>
      </c>
      <c r="P161" s="62">
        <v>60.2</v>
      </c>
      <c r="Q161" s="55"/>
      <c r="R161" s="123"/>
      <c r="S161" s="123"/>
      <c r="T161" s="55"/>
      <c r="U161" s="123"/>
      <c r="V161" s="123"/>
      <c r="W161" s="55"/>
      <c r="X161" s="123"/>
      <c r="Y161" s="123"/>
      <c r="Z161" s="55"/>
    </row>
    <row r="162" spans="1:26" s="127" customFormat="1" ht="14.25" customHeight="1">
      <c r="A162" s="126" t="s">
        <v>148</v>
      </c>
      <c r="B162" s="53">
        <v>29104</v>
      </c>
      <c r="C162" s="60">
        <f t="shared" si="14"/>
        <v>30742</v>
      </c>
      <c r="D162" s="62">
        <f t="shared" si="15"/>
        <v>94.67178452930844</v>
      </c>
      <c r="E162" s="53">
        <v>277</v>
      </c>
      <c r="F162" s="53">
        <v>232</v>
      </c>
      <c r="G162" s="55">
        <v>119.4</v>
      </c>
      <c r="H162" s="53">
        <v>28827</v>
      </c>
      <c r="I162" s="53">
        <v>30510</v>
      </c>
      <c r="J162" s="62">
        <v>94.5</v>
      </c>
      <c r="K162" s="53">
        <v>23716</v>
      </c>
      <c r="L162" s="53">
        <v>29412</v>
      </c>
      <c r="M162" s="62">
        <v>80.6</v>
      </c>
      <c r="N162" s="53">
        <v>52820</v>
      </c>
      <c r="O162" s="53">
        <v>60154</v>
      </c>
      <c r="P162" s="62">
        <v>87.8</v>
      </c>
      <c r="Q162" s="55"/>
      <c r="R162" s="123"/>
      <c r="S162" s="123"/>
      <c r="T162" s="55"/>
      <c r="U162" s="123"/>
      <c r="V162" s="123"/>
      <c r="W162" s="55"/>
      <c r="X162" s="123"/>
      <c r="Y162" s="123"/>
      <c r="Z162" s="55"/>
    </row>
    <row r="163" spans="1:26" s="127" customFormat="1" ht="14.25" customHeight="1">
      <c r="A163" s="126" t="s">
        <v>67</v>
      </c>
      <c r="B163" s="53">
        <v>31705</v>
      </c>
      <c r="C163" s="60">
        <f t="shared" si="14"/>
        <v>34489</v>
      </c>
      <c r="D163" s="62">
        <f t="shared" si="15"/>
        <v>91.92786105714865</v>
      </c>
      <c r="E163" s="53">
        <v>434</v>
      </c>
      <c r="F163" s="53">
        <v>316</v>
      </c>
      <c r="G163" s="55">
        <v>137.3</v>
      </c>
      <c r="H163" s="53">
        <v>31271</v>
      </c>
      <c r="I163" s="53">
        <v>34173</v>
      </c>
      <c r="J163" s="62">
        <v>91.5</v>
      </c>
      <c r="K163" s="53">
        <v>74903</v>
      </c>
      <c r="L163" s="53">
        <v>107057</v>
      </c>
      <c r="M163" s="62">
        <v>70</v>
      </c>
      <c r="N163" s="53">
        <v>106608</v>
      </c>
      <c r="O163" s="53">
        <v>141546</v>
      </c>
      <c r="P163" s="62">
        <v>75.3</v>
      </c>
      <c r="Q163" s="55"/>
      <c r="R163" s="123"/>
      <c r="S163" s="123"/>
      <c r="T163" s="55"/>
      <c r="U163" s="123"/>
      <c r="V163" s="123"/>
      <c r="W163" s="55"/>
      <c r="X163" s="123"/>
      <c r="Y163" s="123"/>
      <c r="Z163" s="55"/>
    </row>
    <row r="164" spans="1:26" s="127" customFormat="1" ht="12" customHeight="1">
      <c r="A164" s="126" t="s">
        <v>149</v>
      </c>
      <c r="B164" s="56" t="s">
        <v>184</v>
      </c>
      <c r="C164" s="60" t="s">
        <v>184</v>
      </c>
      <c r="D164" s="61" t="s">
        <v>184</v>
      </c>
      <c r="E164" s="56" t="s">
        <v>184</v>
      </c>
      <c r="F164" s="56" t="s">
        <v>184</v>
      </c>
      <c r="G164" s="56" t="s">
        <v>184</v>
      </c>
      <c r="H164" s="56" t="s">
        <v>184</v>
      </c>
      <c r="I164" s="56" t="s">
        <v>184</v>
      </c>
      <c r="J164" s="62" t="s">
        <v>184</v>
      </c>
      <c r="K164" s="53">
        <v>158</v>
      </c>
      <c r="L164" s="53">
        <v>128</v>
      </c>
      <c r="M164" s="53">
        <v>123.4</v>
      </c>
      <c r="N164" s="53">
        <v>158</v>
      </c>
      <c r="O164" s="53">
        <v>128</v>
      </c>
      <c r="P164" s="62">
        <v>123.4</v>
      </c>
      <c r="Q164" s="55"/>
      <c r="R164" s="123"/>
      <c r="S164" s="123"/>
      <c r="T164" s="55"/>
      <c r="U164" s="123"/>
      <c r="V164" s="123"/>
      <c r="W164" s="55"/>
      <c r="X164" s="123"/>
      <c r="Y164" s="123"/>
      <c r="Z164" s="55"/>
    </row>
    <row r="165" spans="1:26" s="127" customFormat="1" ht="12.75">
      <c r="A165" s="126" t="s">
        <v>68</v>
      </c>
      <c r="B165" s="53">
        <v>14</v>
      </c>
      <c r="C165" s="60">
        <f>F165</f>
        <v>14</v>
      </c>
      <c r="D165" s="62">
        <f t="shared" si="15"/>
        <v>100</v>
      </c>
      <c r="E165" s="53">
        <v>14</v>
      </c>
      <c r="F165" s="53">
        <v>14</v>
      </c>
      <c r="G165" s="55">
        <v>100</v>
      </c>
      <c r="H165" s="56" t="s">
        <v>184</v>
      </c>
      <c r="I165" s="56" t="s">
        <v>184</v>
      </c>
      <c r="J165" s="62" t="s">
        <v>184</v>
      </c>
      <c r="K165" s="53">
        <v>606</v>
      </c>
      <c r="L165" s="53">
        <v>689</v>
      </c>
      <c r="M165" s="62">
        <v>88</v>
      </c>
      <c r="N165" s="53">
        <v>620</v>
      </c>
      <c r="O165" s="53">
        <v>703</v>
      </c>
      <c r="P165" s="62">
        <v>88.2</v>
      </c>
      <c r="Q165" s="55"/>
      <c r="R165" s="123"/>
      <c r="S165" s="123"/>
      <c r="T165" s="55"/>
      <c r="U165" s="56"/>
      <c r="V165" s="56"/>
      <c r="W165" s="56"/>
      <c r="X165" s="123"/>
      <c r="Y165" s="123"/>
      <c r="Z165" s="55"/>
    </row>
    <row r="166" spans="1:26" s="127" customFormat="1" ht="22.5">
      <c r="A166" s="128" t="s">
        <v>69</v>
      </c>
      <c r="B166" s="57">
        <v>119</v>
      </c>
      <c r="C166" s="57">
        <f>I166</f>
        <v>10</v>
      </c>
      <c r="D166" s="59" t="s">
        <v>247</v>
      </c>
      <c r="E166" s="58" t="s">
        <v>184</v>
      </c>
      <c r="F166" s="58" t="s">
        <v>184</v>
      </c>
      <c r="G166" s="58" t="s">
        <v>184</v>
      </c>
      <c r="H166" s="57">
        <v>119</v>
      </c>
      <c r="I166" s="58">
        <v>10</v>
      </c>
      <c r="J166" s="59" t="s">
        <v>247</v>
      </c>
      <c r="K166" s="57">
        <v>5240</v>
      </c>
      <c r="L166" s="57">
        <v>3184</v>
      </c>
      <c r="M166" s="59">
        <v>164.6</v>
      </c>
      <c r="N166" s="57">
        <v>5359</v>
      </c>
      <c r="O166" s="57">
        <v>3194</v>
      </c>
      <c r="P166" s="59">
        <v>167.8</v>
      </c>
      <c r="Q166" s="55"/>
      <c r="R166" s="123"/>
      <c r="S166" s="123"/>
      <c r="T166" s="55"/>
      <c r="U166" s="123"/>
      <c r="V166" s="123"/>
      <c r="W166" s="55"/>
      <c r="X166" s="123"/>
      <c r="Y166" s="123"/>
      <c r="Z166" s="55"/>
    </row>
    <row r="169" spans="1:13" ht="12.75">
      <c r="A169" s="340" t="s">
        <v>222</v>
      </c>
      <c r="B169" s="340"/>
      <c r="C169" s="340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</row>
    <row r="170" spans="1:16" ht="12.75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P170" s="197" t="s">
        <v>114</v>
      </c>
    </row>
    <row r="171" spans="1:16" ht="12.75" customHeight="1">
      <c r="A171" s="295"/>
      <c r="B171" s="290" t="s">
        <v>181</v>
      </c>
      <c r="C171" s="290"/>
      <c r="D171" s="290"/>
      <c r="E171" s="291" t="s">
        <v>26</v>
      </c>
      <c r="F171" s="296"/>
      <c r="G171" s="296"/>
      <c r="H171" s="296"/>
      <c r="I171" s="296"/>
      <c r="J171" s="296"/>
      <c r="K171" s="297" t="s">
        <v>29</v>
      </c>
      <c r="L171" s="298"/>
      <c r="M171" s="299"/>
      <c r="N171" s="290" t="s">
        <v>180</v>
      </c>
      <c r="O171" s="290"/>
      <c r="P171" s="291"/>
    </row>
    <row r="172" spans="1:16" ht="25.5" customHeight="1">
      <c r="A172" s="295"/>
      <c r="B172" s="290"/>
      <c r="C172" s="290"/>
      <c r="D172" s="290"/>
      <c r="E172" s="290" t="s">
        <v>27</v>
      </c>
      <c r="F172" s="290"/>
      <c r="G172" s="290"/>
      <c r="H172" s="290" t="s">
        <v>28</v>
      </c>
      <c r="I172" s="290"/>
      <c r="J172" s="290"/>
      <c r="K172" s="300"/>
      <c r="L172" s="301"/>
      <c r="M172" s="302"/>
      <c r="N172" s="290"/>
      <c r="O172" s="290"/>
      <c r="P172" s="291"/>
    </row>
    <row r="173" spans="1:16" ht="22.5">
      <c r="A173" s="295"/>
      <c r="B173" s="81">
        <v>2024</v>
      </c>
      <c r="C173" s="81">
        <v>2023</v>
      </c>
      <c r="D173" s="81" t="s">
        <v>182</v>
      </c>
      <c r="E173" s="81">
        <v>2024</v>
      </c>
      <c r="F173" s="81">
        <v>2023</v>
      </c>
      <c r="G173" s="81" t="s">
        <v>182</v>
      </c>
      <c r="H173" s="81">
        <v>2024</v>
      </c>
      <c r="I173" s="81">
        <v>2023</v>
      </c>
      <c r="J173" s="81" t="s">
        <v>182</v>
      </c>
      <c r="K173" s="81">
        <v>2024</v>
      </c>
      <c r="L173" s="81">
        <v>2023</v>
      </c>
      <c r="M173" s="81" t="s">
        <v>182</v>
      </c>
      <c r="N173" s="81">
        <v>2024</v>
      </c>
      <c r="O173" s="81">
        <v>2023</v>
      </c>
      <c r="P173" s="82" t="s">
        <v>182</v>
      </c>
    </row>
    <row r="174" spans="1:26" s="124" customFormat="1" ht="12.75">
      <c r="A174" s="122" t="s">
        <v>52</v>
      </c>
      <c r="B174" s="255">
        <v>308138</v>
      </c>
      <c r="C174" s="60">
        <f>SUM(C175:C193)</f>
        <v>322491</v>
      </c>
      <c r="D174" s="61">
        <f>B174/C174*100</f>
        <v>95.54933315968508</v>
      </c>
      <c r="E174" s="255">
        <v>260640</v>
      </c>
      <c r="F174" s="255">
        <v>245634</v>
      </c>
      <c r="G174" s="255">
        <v>106.1</v>
      </c>
      <c r="H174" s="255">
        <v>47498</v>
      </c>
      <c r="I174" s="255">
        <v>76857</v>
      </c>
      <c r="J174" s="255">
        <v>61.8</v>
      </c>
      <c r="K174" s="255">
        <v>225510</v>
      </c>
      <c r="L174" s="255">
        <v>261147</v>
      </c>
      <c r="M174" s="255">
        <v>86.4</v>
      </c>
      <c r="N174" s="255">
        <v>533648</v>
      </c>
      <c r="O174" s="255">
        <v>583638</v>
      </c>
      <c r="P174" s="255">
        <v>91.4</v>
      </c>
      <c r="Q174" s="55"/>
      <c r="R174" s="123"/>
      <c r="S174" s="123"/>
      <c r="T174" s="55"/>
      <c r="U174" s="123"/>
      <c r="V174" s="123"/>
      <c r="W174" s="55"/>
      <c r="X174" s="123"/>
      <c r="Y174" s="123"/>
      <c r="Z174" s="55"/>
    </row>
    <row r="175" spans="1:26" s="124" customFormat="1" ht="12.75">
      <c r="A175" s="125" t="s">
        <v>146</v>
      </c>
      <c r="B175" s="256">
        <v>763</v>
      </c>
      <c r="C175" s="60">
        <f>I175</f>
        <v>1974</v>
      </c>
      <c r="D175" s="61">
        <f aca="true" t="shared" si="16" ref="D175:D190">B175/C175*100</f>
        <v>38.652482269503544</v>
      </c>
      <c r="E175" s="256" t="s">
        <v>184</v>
      </c>
      <c r="F175" s="256" t="s">
        <v>184</v>
      </c>
      <c r="G175" s="256" t="s">
        <v>184</v>
      </c>
      <c r="H175" s="256">
        <v>763</v>
      </c>
      <c r="I175" s="256">
        <v>1974</v>
      </c>
      <c r="J175" s="256">
        <v>38.6</v>
      </c>
      <c r="K175" s="256">
        <v>4618</v>
      </c>
      <c r="L175" s="256">
        <v>10684</v>
      </c>
      <c r="M175" s="256">
        <v>43.2</v>
      </c>
      <c r="N175" s="256">
        <v>5381</v>
      </c>
      <c r="O175" s="256">
        <v>12659</v>
      </c>
      <c r="P175" s="256">
        <v>42.5</v>
      </c>
      <c r="Q175" s="55"/>
      <c r="R175" s="123"/>
      <c r="S175" s="123"/>
      <c r="T175" s="55"/>
      <c r="U175" s="123"/>
      <c r="V175" s="123"/>
      <c r="W175" s="55"/>
      <c r="X175" s="123"/>
      <c r="Y175" s="123"/>
      <c r="Z175" s="55"/>
    </row>
    <row r="176" spans="1:26" s="124" customFormat="1" ht="12.75">
      <c r="A176" s="126" t="s">
        <v>53</v>
      </c>
      <c r="B176" s="256">
        <v>8719</v>
      </c>
      <c r="C176" s="60">
        <f aca="true" t="shared" si="17" ref="C176:C190">F176+I176</f>
        <v>10825</v>
      </c>
      <c r="D176" s="61">
        <f t="shared" si="16"/>
        <v>80.54503464203233</v>
      </c>
      <c r="E176" s="256">
        <v>5268</v>
      </c>
      <c r="F176" s="256">
        <v>6087</v>
      </c>
      <c r="G176" s="256">
        <v>86.5</v>
      </c>
      <c r="H176" s="256">
        <v>3451</v>
      </c>
      <c r="I176" s="256">
        <v>4738</v>
      </c>
      <c r="J176" s="256">
        <v>72.8</v>
      </c>
      <c r="K176" s="256">
        <v>47110</v>
      </c>
      <c r="L176" s="256">
        <v>69116</v>
      </c>
      <c r="M176" s="256">
        <v>68.2</v>
      </c>
      <c r="N176" s="256">
        <v>55829</v>
      </c>
      <c r="O176" s="256">
        <v>79941</v>
      </c>
      <c r="P176" s="256">
        <v>69.8</v>
      </c>
      <c r="Q176" s="55"/>
      <c r="R176" s="123"/>
      <c r="S176" s="123"/>
      <c r="T176" s="55"/>
      <c r="U176" s="123"/>
      <c r="V176" s="123"/>
      <c r="W176" s="55"/>
      <c r="X176" s="123"/>
      <c r="Y176" s="123"/>
      <c r="Z176" s="55"/>
    </row>
    <row r="177" spans="1:26" s="124" customFormat="1" ht="12.75">
      <c r="A177" s="126" t="s">
        <v>54</v>
      </c>
      <c r="B177" s="256">
        <v>1160</v>
      </c>
      <c r="C177" s="60">
        <f>I177</f>
        <v>3523</v>
      </c>
      <c r="D177" s="61">
        <f t="shared" si="16"/>
        <v>32.926483110984954</v>
      </c>
      <c r="E177" s="256" t="s">
        <v>184</v>
      </c>
      <c r="F177" s="256" t="s">
        <v>184</v>
      </c>
      <c r="G177" s="256" t="s">
        <v>184</v>
      </c>
      <c r="H177" s="256">
        <v>1160</v>
      </c>
      <c r="I177" s="256">
        <v>3523</v>
      </c>
      <c r="J177" s="256">
        <v>32.9</v>
      </c>
      <c r="K177" s="256">
        <v>6227</v>
      </c>
      <c r="L177" s="256">
        <v>6127</v>
      </c>
      <c r="M177" s="256">
        <v>101.6</v>
      </c>
      <c r="N177" s="256">
        <v>7387</v>
      </c>
      <c r="O177" s="256">
        <v>9650</v>
      </c>
      <c r="P177" s="256">
        <v>76.6</v>
      </c>
      <c r="Q177" s="55"/>
      <c r="R177" s="123"/>
      <c r="S177" s="123"/>
      <c r="T177" s="55"/>
      <c r="U177" s="123"/>
      <c r="V177" s="123"/>
      <c r="W177" s="55"/>
      <c r="X177" s="123"/>
      <c r="Y177" s="123"/>
      <c r="Z177" s="55"/>
    </row>
    <row r="178" spans="1:26" s="124" customFormat="1" ht="12.75">
      <c r="A178" s="126" t="s">
        <v>55</v>
      </c>
      <c r="B178" s="256">
        <v>25700</v>
      </c>
      <c r="C178" s="60">
        <f t="shared" si="17"/>
        <v>51168</v>
      </c>
      <c r="D178" s="61">
        <f t="shared" si="16"/>
        <v>50.226704190118824</v>
      </c>
      <c r="E178" s="256">
        <v>11903</v>
      </c>
      <c r="F178" s="256">
        <v>15883</v>
      </c>
      <c r="G178" s="256">
        <v>74.9</v>
      </c>
      <c r="H178" s="256">
        <v>13797</v>
      </c>
      <c r="I178" s="256">
        <v>35285</v>
      </c>
      <c r="J178" s="256">
        <v>39.1</v>
      </c>
      <c r="K178" s="256">
        <v>4095</v>
      </c>
      <c r="L178" s="256">
        <v>8621</v>
      </c>
      <c r="M178" s="256">
        <v>47.5</v>
      </c>
      <c r="N178" s="256">
        <v>29795</v>
      </c>
      <c r="O178" s="256">
        <v>59789</v>
      </c>
      <c r="P178" s="256">
        <v>49.8</v>
      </c>
      <c r="Q178" s="55"/>
      <c r="R178" s="123"/>
      <c r="S178" s="123"/>
      <c r="T178" s="55"/>
      <c r="U178" s="123"/>
      <c r="V178" s="123"/>
      <c r="W178" s="55"/>
      <c r="X178" s="123"/>
      <c r="Y178" s="123"/>
      <c r="Z178" s="55"/>
    </row>
    <row r="179" spans="1:26" s="124" customFormat="1" ht="12.75">
      <c r="A179" s="126" t="s">
        <v>56</v>
      </c>
      <c r="B179" s="256">
        <v>29</v>
      </c>
      <c r="C179" s="60">
        <f>F179</f>
        <v>201</v>
      </c>
      <c r="D179" s="61">
        <f t="shared" si="16"/>
        <v>14.427860696517413</v>
      </c>
      <c r="E179" s="256" t="s">
        <v>185</v>
      </c>
      <c r="F179" s="256">
        <v>201</v>
      </c>
      <c r="G179" s="256">
        <v>11.9</v>
      </c>
      <c r="H179" s="256">
        <v>5</v>
      </c>
      <c r="I179" s="256" t="s">
        <v>184</v>
      </c>
      <c r="J179" s="256" t="s">
        <v>184</v>
      </c>
      <c r="K179" s="256">
        <v>100</v>
      </c>
      <c r="L179" s="256">
        <v>89</v>
      </c>
      <c r="M179" s="256">
        <v>111.8</v>
      </c>
      <c r="N179" s="256">
        <v>129</v>
      </c>
      <c r="O179" s="256">
        <v>290</v>
      </c>
      <c r="P179" s="256">
        <v>44.4</v>
      </c>
      <c r="Q179" s="55"/>
      <c r="R179" s="123"/>
      <c r="S179" s="123"/>
      <c r="T179" s="55"/>
      <c r="U179" s="123"/>
      <c r="V179" s="123"/>
      <c r="W179" s="55"/>
      <c r="X179" s="123"/>
      <c r="Y179" s="123"/>
      <c r="Z179" s="55"/>
    </row>
    <row r="180" spans="1:26" s="127" customFormat="1" ht="12.75">
      <c r="A180" s="126" t="s">
        <v>57</v>
      </c>
      <c r="B180" s="256">
        <v>8247</v>
      </c>
      <c r="C180" s="60">
        <f t="shared" si="17"/>
        <v>7090</v>
      </c>
      <c r="D180" s="61">
        <f t="shared" si="16"/>
        <v>116.31875881523273</v>
      </c>
      <c r="E180" s="256">
        <v>7120</v>
      </c>
      <c r="F180" s="256">
        <v>6031</v>
      </c>
      <c r="G180" s="256">
        <v>118.1</v>
      </c>
      <c r="H180" s="256">
        <v>1127</v>
      </c>
      <c r="I180" s="256">
        <v>1059</v>
      </c>
      <c r="J180" s="256">
        <v>106.5</v>
      </c>
      <c r="K180" s="256">
        <v>5053</v>
      </c>
      <c r="L180" s="256">
        <v>3714</v>
      </c>
      <c r="M180" s="256">
        <v>136.1</v>
      </c>
      <c r="N180" s="256">
        <v>13300</v>
      </c>
      <c r="O180" s="256">
        <v>10803</v>
      </c>
      <c r="P180" s="256">
        <v>123.1</v>
      </c>
      <c r="Q180" s="55"/>
      <c r="R180" s="123"/>
      <c r="S180" s="123"/>
      <c r="T180" s="55"/>
      <c r="U180" s="123"/>
      <c r="V180" s="123"/>
      <c r="W180" s="55"/>
      <c r="X180" s="123"/>
      <c r="Y180" s="123"/>
      <c r="Z180" s="55"/>
    </row>
    <row r="181" spans="1:26" s="127" customFormat="1" ht="12.75">
      <c r="A181" s="126" t="s">
        <v>58</v>
      </c>
      <c r="B181" s="256">
        <v>1163</v>
      </c>
      <c r="C181" s="60">
        <v>2239</v>
      </c>
      <c r="D181" s="61">
        <f t="shared" si="16"/>
        <v>51.94283162125949</v>
      </c>
      <c r="E181" s="256" t="s">
        <v>184</v>
      </c>
      <c r="F181" s="256" t="s">
        <v>185</v>
      </c>
      <c r="G181" s="256" t="s">
        <v>184</v>
      </c>
      <c r="H181" s="256">
        <v>1163</v>
      </c>
      <c r="I181" s="256">
        <v>1479</v>
      </c>
      <c r="J181" s="256">
        <v>78.6</v>
      </c>
      <c r="K181" s="256">
        <v>3551</v>
      </c>
      <c r="L181" s="256">
        <v>5073</v>
      </c>
      <c r="M181" s="256">
        <v>70</v>
      </c>
      <c r="N181" s="256">
        <v>4714</v>
      </c>
      <c r="O181" s="256">
        <v>7312</v>
      </c>
      <c r="P181" s="256">
        <v>64.5</v>
      </c>
      <c r="Q181" s="55"/>
      <c r="R181" s="123"/>
      <c r="S181" s="123"/>
      <c r="T181" s="55"/>
      <c r="U181" s="123"/>
      <c r="V181" s="123"/>
      <c r="W181" s="55"/>
      <c r="X181" s="123"/>
      <c r="Y181" s="123"/>
      <c r="Z181" s="55"/>
    </row>
    <row r="182" spans="1:26" s="127" customFormat="1" ht="12.75">
      <c r="A182" s="126" t="s">
        <v>147</v>
      </c>
      <c r="B182" s="256">
        <v>9154</v>
      </c>
      <c r="C182" s="60">
        <f t="shared" si="17"/>
        <v>9762</v>
      </c>
      <c r="D182" s="61">
        <f t="shared" si="16"/>
        <v>93.77176808031142</v>
      </c>
      <c r="E182" s="256">
        <v>7560</v>
      </c>
      <c r="F182" s="256">
        <v>8250</v>
      </c>
      <c r="G182" s="256">
        <v>91.6</v>
      </c>
      <c r="H182" s="256">
        <v>1594</v>
      </c>
      <c r="I182" s="256">
        <v>1512</v>
      </c>
      <c r="J182" s="256">
        <v>105.4</v>
      </c>
      <c r="K182" s="256">
        <v>5649</v>
      </c>
      <c r="L182" s="256">
        <v>6640</v>
      </c>
      <c r="M182" s="256">
        <v>85.1</v>
      </c>
      <c r="N182" s="256">
        <v>14803</v>
      </c>
      <c r="O182" s="256">
        <v>16401</v>
      </c>
      <c r="P182" s="256">
        <v>90.3</v>
      </c>
      <c r="Q182" s="55"/>
      <c r="R182" s="123"/>
      <c r="S182" s="123"/>
      <c r="T182" s="55"/>
      <c r="U182" s="123"/>
      <c r="V182" s="123"/>
      <c r="W182" s="55"/>
      <c r="X182" s="123"/>
      <c r="Y182" s="123"/>
      <c r="Z182" s="55"/>
    </row>
    <row r="183" spans="1:26" s="127" customFormat="1" ht="12.75">
      <c r="A183" s="126" t="s">
        <v>59</v>
      </c>
      <c r="B183" s="256">
        <v>60454</v>
      </c>
      <c r="C183" s="60">
        <f t="shared" si="17"/>
        <v>51268</v>
      </c>
      <c r="D183" s="61">
        <f t="shared" si="16"/>
        <v>117.91760942498244</v>
      </c>
      <c r="E183" s="256">
        <v>51910</v>
      </c>
      <c r="F183" s="256">
        <v>41699</v>
      </c>
      <c r="G183" s="256">
        <v>124.5</v>
      </c>
      <c r="H183" s="256">
        <v>8544</v>
      </c>
      <c r="I183" s="256">
        <v>9569</v>
      </c>
      <c r="J183" s="256">
        <v>89.3</v>
      </c>
      <c r="K183" s="256">
        <v>13244</v>
      </c>
      <c r="L183" s="256">
        <v>14871</v>
      </c>
      <c r="M183" s="256">
        <v>89.1</v>
      </c>
      <c r="N183" s="256">
        <v>73698</v>
      </c>
      <c r="O183" s="256">
        <v>66139</v>
      </c>
      <c r="P183" s="256">
        <v>111.4</v>
      </c>
      <c r="Q183" s="55"/>
      <c r="R183" s="123"/>
      <c r="S183" s="123"/>
      <c r="T183" s="55"/>
      <c r="U183" s="123"/>
      <c r="V183" s="123"/>
      <c r="W183" s="55"/>
      <c r="X183" s="123"/>
      <c r="Y183" s="123"/>
      <c r="Z183" s="55"/>
    </row>
    <row r="184" spans="1:26" s="127" customFormat="1" ht="14.25" customHeight="1">
      <c r="A184" s="126" t="s">
        <v>60</v>
      </c>
      <c r="B184" s="256">
        <v>20000</v>
      </c>
      <c r="C184" s="60">
        <f t="shared" si="17"/>
        <v>18932</v>
      </c>
      <c r="D184" s="61">
        <f t="shared" si="16"/>
        <v>105.64124234100993</v>
      </c>
      <c r="E184" s="256">
        <v>11722</v>
      </c>
      <c r="F184" s="256">
        <v>12957</v>
      </c>
      <c r="G184" s="256">
        <v>90.5</v>
      </c>
      <c r="H184" s="256">
        <v>8278</v>
      </c>
      <c r="I184" s="256">
        <v>5975</v>
      </c>
      <c r="J184" s="256" t="s">
        <v>265</v>
      </c>
      <c r="K184" s="256">
        <v>48240</v>
      </c>
      <c r="L184" s="256">
        <v>43899</v>
      </c>
      <c r="M184" s="256">
        <v>109.9</v>
      </c>
      <c r="N184" s="256">
        <v>68240</v>
      </c>
      <c r="O184" s="256">
        <v>62831</v>
      </c>
      <c r="P184" s="256">
        <v>108.6</v>
      </c>
      <c r="Q184" s="55"/>
      <c r="R184" s="123"/>
      <c r="S184" s="123"/>
      <c r="T184" s="55"/>
      <c r="U184" s="123"/>
      <c r="V184" s="123"/>
      <c r="W184" s="55"/>
      <c r="X184" s="123"/>
      <c r="Y184" s="123"/>
      <c r="Z184" s="55"/>
    </row>
    <row r="185" spans="1:26" s="124" customFormat="1" ht="14.25" customHeight="1">
      <c r="A185" s="126" t="s">
        <v>61</v>
      </c>
      <c r="B185" s="256">
        <v>50</v>
      </c>
      <c r="C185" s="60">
        <f>I185</f>
        <v>50</v>
      </c>
      <c r="D185" s="61">
        <f t="shared" si="16"/>
        <v>100</v>
      </c>
      <c r="E185" s="256" t="s">
        <v>184</v>
      </c>
      <c r="F185" s="256" t="s">
        <v>184</v>
      </c>
      <c r="G185" s="256" t="s">
        <v>184</v>
      </c>
      <c r="H185" s="256">
        <v>50</v>
      </c>
      <c r="I185" s="256">
        <v>50</v>
      </c>
      <c r="J185" s="256">
        <v>100</v>
      </c>
      <c r="K185" s="256">
        <v>552</v>
      </c>
      <c r="L185" s="256">
        <v>927</v>
      </c>
      <c r="M185" s="256">
        <v>59.5</v>
      </c>
      <c r="N185" s="256">
        <v>602</v>
      </c>
      <c r="O185" s="256">
        <v>977</v>
      </c>
      <c r="P185" s="256">
        <v>61.6</v>
      </c>
      <c r="Q185" s="55"/>
      <c r="R185" s="123"/>
      <c r="S185" s="123"/>
      <c r="T185" s="55"/>
      <c r="U185" s="123"/>
      <c r="V185" s="123"/>
      <c r="W185" s="55"/>
      <c r="X185" s="123"/>
      <c r="Y185" s="123"/>
      <c r="Z185" s="55"/>
    </row>
    <row r="186" spans="1:26" s="127" customFormat="1" ht="14.25" customHeight="1">
      <c r="A186" s="126" t="s">
        <v>63</v>
      </c>
      <c r="B186" s="256">
        <v>90537</v>
      </c>
      <c r="C186" s="60">
        <f t="shared" si="17"/>
        <v>84878</v>
      </c>
      <c r="D186" s="61">
        <f t="shared" si="16"/>
        <v>106.66721647541178</v>
      </c>
      <c r="E186" s="256">
        <v>89521</v>
      </c>
      <c r="F186" s="256">
        <v>84407</v>
      </c>
      <c r="G186" s="256">
        <v>106.1</v>
      </c>
      <c r="H186" s="256">
        <v>1016</v>
      </c>
      <c r="I186" s="256">
        <v>471</v>
      </c>
      <c r="J186" s="256">
        <v>215.8</v>
      </c>
      <c r="K186" s="256">
        <v>9445</v>
      </c>
      <c r="L186" s="256">
        <v>15660</v>
      </c>
      <c r="M186" s="256">
        <v>60.3</v>
      </c>
      <c r="N186" s="256">
        <v>99982</v>
      </c>
      <c r="O186" s="256">
        <v>100538</v>
      </c>
      <c r="P186" s="256">
        <v>99.4</v>
      </c>
      <c r="Q186" s="55"/>
      <c r="R186" s="123"/>
      <c r="S186" s="123"/>
      <c r="T186" s="55"/>
      <c r="U186" s="123"/>
      <c r="V186" s="123"/>
      <c r="W186" s="55"/>
      <c r="X186" s="123"/>
      <c r="Y186" s="123"/>
      <c r="Z186" s="55"/>
    </row>
    <row r="187" spans="1:26" s="127" customFormat="1" ht="14.25" customHeight="1">
      <c r="A187" s="126" t="s">
        <v>64</v>
      </c>
      <c r="B187" s="256">
        <v>68478</v>
      </c>
      <c r="C187" s="60">
        <f t="shared" si="17"/>
        <v>62890</v>
      </c>
      <c r="D187" s="61">
        <f t="shared" si="16"/>
        <v>108.88535538241374</v>
      </c>
      <c r="E187" s="256">
        <v>65107</v>
      </c>
      <c r="F187" s="256">
        <v>60139</v>
      </c>
      <c r="G187" s="256">
        <v>108.3</v>
      </c>
      <c r="H187" s="256">
        <v>3371</v>
      </c>
      <c r="I187" s="256">
        <v>2751</v>
      </c>
      <c r="J187" s="256">
        <v>122.5</v>
      </c>
      <c r="K187" s="256">
        <v>47456</v>
      </c>
      <c r="L187" s="256">
        <v>40396</v>
      </c>
      <c r="M187" s="256">
        <v>117.5</v>
      </c>
      <c r="N187" s="256">
        <v>115934</v>
      </c>
      <c r="O187" s="256">
        <v>103286</v>
      </c>
      <c r="P187" s="256">
        <v>112.2</v>
      </c>
      <c r="Q187" s="55"/>
      <c r="R187" s="123"/>
      <c r="S187" s="123"/>
      <c r="T187" s="55"/>
      <c r="U187" s="123"/>
      <c r="V187" s="123"/>
      <c r="W187" s="55"/>
      <c r="X187" s="123"/>
      <c r="Y187" s="123"/>
      <c r="Z187" s="55"/>
    </row>
    <row r="188" spans="1:26" s="127" customFormat="1" ht="14.25" customHeight="1">
      <c r="A188" s="126" t="s">
        <v>65</v>
      </c>
      <c r="B188" s="256">
        <v>102</v>
      </c>
      <c r="C188" s="60">
        <f>I188</f>
        <v>337</v>
      </c>
      <c r="D188" s="61">
        <f t="shared" si="16"/>
        <v>30.267062314540063</v>
      </c>
      <c r="E188" s="256" t="s">
        <v>184</v>
      </c>
      <c r="F188" s="256" t="s">
        <v>184</v>
      </c>
      <c r="G188" s="256" t="s">
        <v>184</v>
      </c>
      <c r="H188" s="256">
        <v>102</v>
      </c>
      <c r="I188" s="256">
        <v>337</v>
      </c>
      <c r="J188" s="256">
        <v>30.2</v>
      </c>
      <c r="K188" s="256">
        <v>382</v>
      </c>
      <c r="L188" s="256">
        <v>508</v>
      </c>
      <c r="M188" s="256">
        <v>75.2</v>
      </c>
      <c r="N188" s="256">
        <v>484</v>
      </c>
      <c r="O188" s="256">
        <v>845</v>
      </c>
      <c r="P188" s="256">
        <v>57.3</v>
      </c>
      <c r="Q188" s="55"/>
      <c r="R188" s="123"/>
      <c r="S188" s="123"/>
      <c r="T188" s="55"/>
      <c r="U188" s="123"/>
      <c r="V188" s="123"/>
      <c r="W188" s="55"/>
      <c r="X188" s="123"/>
      <c r="Y188" s="123"/>
      <c r="Z188" s="55"/>
    </row>
    <row r="189" spans="1:26" s="127" customFormat="1" ht="14.25" customHeight="1">
      <c r="A189" s="126" t="s">
        <v>148</v>
      </c>
      <c r="B189" s="256">
        <v>35</v>
      </c>
      <c r="C189" s="60">
        <f>I189</f>
        <v>488</v>
      </c>
      <c r="D189" s="61">
        <f t="shared" si="16"/>
        <v>7.172131147540983</v>
      </c>
      <c r="E189" s="256" t="s">
        <v>184</v>
      </c>
      <c r="F189" s="256" t="s">
        <v>184</v>
      </c>
      <c r="G189" s="256" t="s">
        <v>184</v>
      </c>
      <c r="H189" s="256">
        <v>35</v>
      </c>
      <c r="I189" s="256">
        <v>488</v>
      </c>
      <c r="J189" s="256">
        <v>7.2</v>
      </c>
      <c r="K189" s="256">
        <v>243</v>
      </c>
      <c r="L189" s="256">
        <v>241</v>
      </c>
      <c r="M189" s="256">
        <v>101</v>
      </c>
      <c r="N189" s="256">
        <v>278</v>
      </c>
      <c r="O189" s="256">
        <v>728</v>
      </c>
      <c r="P189" s="256">
        <v>38.2</v>
      </c>
      <c r="Q189" s="55"/>
      <c r="R189" s="123"/>
      <c r="S189" s="123"/>
      <c r="T189" s="55"/>
      <c r="U189" s="123"/>
      <c r="V189" s="123"/>
      <c r="W189" s="55"/>
      <c r="X189" s="123"/>
      <c r="Y189" s="123"/>
      <c r="Z189" s="55"/>
    </row>
    <row r="190" spans="1:26" s="127" customFormat="1" ht="14.25" customHeight="1">
      <c r="A190" s="126" t="s">
        <v>67</v>
      </c>
      <c r="B190" s="256">
        <v>12660</v>
      </c>
      <c r="C190" s="60">
        <f t="shared" si="17"/>
        <v>16157</v>
      </c>
      <c r="D190" s="61">
        <f t="shared" si="16"/>
        <v>78.35613046976543</v>
      </c>
      <c r="E190" s="256">
        <v>10421</v>
      </c>
      <c r="F190" s="256">
        <v>9120</v>
      </c>
      <c r="G190" s="256">
        <v>114.3</v>
      </c>
      <c r="H190" s="256">
        <v>2239</v>
      </c>
      <c r="I190" s="256">
        <v>7037</v>
      </c>
      <c r="J190" s="256">
        <v>31.8</v>
      </c>
      <c r="K190" s="256">
        <v>28464</v>
      </c>
      <c r="L190" s="256">
        <v>31856</v>
      </c>
      <c r="M190" s="256">
        <v>89.4</v>
      </c>
      <c r="N190" s="256">
        <v>41124</v>
      </c>
      <c r="O190" s="256">
        <v>48013</v>
      </c>
      <c r="P190" s="256">
        <v>85.7</v>
      </c>
      <c r="Q190" s="55"/>
      <c r="R190" s="123"/>
      <c r="S190" s="123"/>
      <c r="T190" s="55"/>
      <c r="U190" s="123"/>
      <c r="V190" s="123"/>
      <c r="W190" s="55"/>
      <c r="X190" s="123"/>
      <c r="Y190" s="123"/>
      <c r="Z190" s="55"/>
    </row>
    <row r="191" spans="1:26" s="127" customFormat="1" ht="14.25" customHeight="1">
      <c r="A191" s="126" t="s">
        <v>149</v>
      </c>
      <c r="B191" s="256" t="s">
        <v>184</v>
      </c>
      <c r="C191" s="256" t="s">
        <v>184</v>
      </c>
      <c r="D191" s="256" t="s">
        <v>184</v>
      </c>
      <c r="E191" s="256" t="s">
        <v>184</v>
      </c>
      <c r="F191" s="256" t="s">
        <v>184</v>
      </c>
      <c r="G191" s="256" t="s">
        <v>184</v>
      </c>
      <c r="H191" s="256" t="s">
        <v>184</v>
      </c>
      <c r="I191" s="256" t="s">
        <v>184</v>
      </c>
      <c r="J191" s="256" t="s">
        <v>184</v>
      </c>
      <c r="K191" s="256">
        <v>5</v>
      </c>
      <c r="L191" s="256">
        <v>4</v>
      </c>
      <c r="M191" s="256">
        <v>125</v>
      </c>
      <c r="N191" s="256">
        <v>5</v>
      </c>
      <c r="O191" s="256">
        <v>4</v>
      </c>
      <c r="P191" s="256">
        <v>125</v>
      </c>
      <c r="Q191" s="55"/>
      <c r="R191" s="123"/>
      <c r="S191" s="123"/>
      <c r="T191" s="55"/>
      <c r="U191" s="123"/>
      <c r="V191" s="123"/>
      <c r="W191" s="55"/>
      <c r="X191" s="123"/>
      <c r="Y191" s="123"/>
      <c r="Z191" s="55"/>
    </row>
    <row r="192" spans="1:26" s="127" customFormat="1" ht="12" customHeight="1">
      <c r="A192" s="126" t="s">
        <v>68</v>
      </c>
      <c r="B192" s="256">
        <v>84</v>
      </c>
      <c r="C192" s="60">
        <f>F192</f>
        <v>99</v>
      </c>
      <c r="D192" s="61">
        <f>B192/C192*100</f>
        <v>84.84848484848484</v>
      </c>
      <c r="E192" s="256">
        <v>84</v>
      </c>
      <c r="F192" s="256">
        <v>99</v>
      </c>
      <c r="G192" s="256">
        <v>84.8</v>
      </c>
      <c r="H192" s="256" t="s">
        <v>184</v>
      </c>
      <c r="I192" s="256" t="s">
        <v>184</v>
      </c>
      <c r="J192" s="256" t="s">
        <v>184</v>
      </c>
      <c r="K192" s="256">
        <v>109</v>
      </c>
      <c r="L192" s="256">
        <v>179</v>
      </c>
      <c r="M192" s="256">
        <v>60.9</v>
      </c>
      <c r="N192" s="256">
        <v>193</v>
      </c>
      <c r="O192" s="256">
        <v>278</v>
      </c>
      <c r="P192" s="256">
        <v>69.4</v>
      </c>
      <c r="Q192" s="55"/>
      <c r="R192" s="123"/>
      <c r="S192" s="123"/>
      <c r="T192" s="55"/>
      <c r="U192" s="123"/>
      <c r="V192" s="123"/>
      <c r="W192" s="55"/>
      <c r="X192" s="123"/>
      <c r="Y192" s="123"/>
      <c r="Z192" s="55"/>
    </row>
    <row r="193" spans="1:26" s="127" customFormat="1" ht="12.75">
      <c r="A193" s="128" t="s">
        <v>69</v>
      </c>
      <c r="B193" s="257">
        <v>803</v>
      </c>
      <c r="C193" s="57">
        <f>I193</f>
        <v>610</v>
      </c>
      <c r="D193" s="64">
        <f>B193/C193*100</f>
        <v>131.63934426229508</v>
      </c>
      <c r="E193" s="257" t="s">
        <v>184</v>
      </c>
      <c r="F193" s="257" t="s">
        <v>184</v>
      </c>
      <c r="G193" s="257" t="s">
        <v>184</v>
      </c>
      <c r="H193" s="257">
        <v>803</v>
      </c>
      <c r="I193" s="257">
        <v>610</v>
      </c>
      <c r="J193" s="257">
        <v>131.6</v>
      </c>
      <c r="K193" s="257">
        <v>967</v>
      </c>
      <c r="L193" s="257">
        <v>2544</v>
      </c>
      <c r="M193" s="257">
        <v>38</v>
      </c>
      <c r="N193" s="257">
        <v>1770</v>
      </c>
      <c r="O193" s="257">
        <v>3154</v>
      </c>
      <c r="P193" s="257">
        <v>56.1</v>
      </c>
      <c r="Q193" s="55"/>
      <c r="R193" s="123"/>
      <c r="S193" s="123"/>
      <c r="T193" s="55"/>
      <c r="U193" s="56"/>
      <c r="V193" s="56"/>
      <c r="W193" s="56"/>
      <c r="X193" s="123"/>
      <c r="Y193" s="123"/>
      <c r="Z193" s="55"/>
    </row>
    <row r="196" spans="1:13" ht="12.75">
      <c r="A196" s="339" t="s">
        <v>223</v>
      </c>
      <c r="B196" s="339"/>
      <c r="C196" s="339"/>
      <c r="D196" s="339"/>
      <c r="E196" s="339"/>
      <c r="F196" s="339"/>
      <c r="G196" s="339"/>
      <c r="H196" s="339"/>
      <c r="I196" s="339"/>
      <c r="J196" s="339"/>
      <c r="K196" s="339"/>
      <c r="L196" s="339"/>
      <c r="M196" s="339"/>
    </row>
    <row r="197" spans="1:16" ht="12.75">
      <c r="A197" s="130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P197" s="197" t="s">
        <v>114</v>
      </c>
    </row>
    <row r="198" spans="1:16" ht="12.75" customHeight="1">
      <c r="A198" s="295"/>
      <c r="B198" s="290" t="s">
        <v>181</v>
      </c>
      <c r="C198" s="290"/>
      <c r="D198" s="290"/>
      <c r="E198" s="291" t="s">
        <v>26</v>
      </c>
      <c r="F198" s="296"/>
      <c r="G198" s="296"/>
      <c r="H198" s="296"/>
      <c r="I198" s="296"/>
      <c r="J198" s="296"/>
      <c r="K198" s="297" t="s">
        <v>29</v>
      </c>
      <c r="L198" s="298"/>
      <c r="M198" s="299"/>
      <c r="N198" s="290" t="s">
        <v>180</v>
      </c>
      <c r="O198" s="290"/>
      <c r="P198" s="291"/>
    </row>
    <row r="199" spans="1:16" ht="27" customHeight="1">
      <c r="A199" s="295"/>
      <c r="B199" s="290"/>
      <c r="C199" s="290"/>
      <c r="D199" s="290"/>
      <c r="E199" s="290" t="s">
        <v>27</v>
      </c>
      <c r="F199" s="290"/>
      <c r="G199" s="290"/>
      <c r="H199" s="290" t="s">
        <v>28</v>
      </c>
      <c r="I199" s="290"/>
      <c r="J199" s="290"/>
      <c r="K199" s="300"/>
      <c r="L199" s="301"/>
      <c r="M199" s="302"/>
      <c r="N199" s="290"/>
      <c r="O199" s="290"/>
      <c r="P199" s="291"/>
    </row>
    <row r="200" spans="1:16" ht="22.5">
      <c r="A200" s="295"/>
      <c r="B200" s="81">
        <v>2024</v>
      </c>
      <c r="C200" s="81">
        <v>2023</v>
      </c>
      <c r="D200" s="81" t="s">
        <v>182</v>
      </c>
      <c r="E200" s="81">
        <v>2024</v>
      </c>
      <c r="F200" s="81">
        <v>2023</v>
      </c>
      <c r="G200" s="81" t="s">
        <v>182</v>
      </c>
      <c r="H200" s="81">
        <v>2024</v>
      </c>
      <c r="I200" s="81">
        <v>2023</v>
      </c>
      <c r="J200" s="81" t="s">
        <v>182</v>
      </c>
      <c r="K200" s="81">
        <v>2024</v>
      </c>
      <c r="L200" s="81">
        <v>2023</v>
      </c>
      <c r="M200" s="81" t="s">
        <v>182</v>
      </c>
      <c r="N200" s="81">
        <v>2024</v>
      </c>
      <c r="O200" s="81">
        <v>2023</v>
      </c>
      <c r="P200" s="82" t="s">
        <v>182</v>
      </c>
    </row>
    <row r="201" spans="1:26" s="124" customFormat="1" ht="12.75">
      <c r="A201" s="122" t="s">
        <v>52</v>
      </c>
      <c r="B201" s="53">
        <v>2505312</v>
      </c>
      <c r="C201" s="60">
        <f>F201+I201</f>
        <v>2325738</v>
      </c>
      <c r="D201" s="61">
        <f>B201/C201*100</f>
        <v>107.72116205694708</v>
      </c>
      <c r="E201" s="53">
        <v>349580</v>
      </c>
      <c r="F201" s="53">
        <v>272265</v>
      </c>
      <c r="G201" s="55">
        <v>128.4</v>
      </c>
      <c r="H201" s="53">
        <v>2155732</v>
      </c>
      <c r="I201" s="53">
        <v>2053473</v>
      </c>
      <c r="J201" s="55">
        <v>105</v>
      </c>
      <c r="K201" s="53">
        <v>1645898</v>
      </c>
      <c r="L201" s="53">
        <v>1731781</v>
      </c>
      <c r="M201" s="55">
        <v>95</v>
      </c>
      <c r="N201" s="53">
        <v>4151210</v>
      </c>
      <c r="O201" s="53">
        <v>4057520</v>
      </c>
      <c r="P201" s="55">
        <v>102.3</v>
      </c>
      <c r="Q201" s="55"/>
      <c r="R201" s="123"/>
      <c r="S201" s="123"/>
      <c r="T201" s="55"/>
      <c r="U201" s="123"/>
      <c r="V201" s="123"/>
      <c r="W201" s="55"/>
      <c r="X201" s="123"/>
      <c r="Y201" s="123"/>
      <c r="Z201" s="55"/>
    </row>
    <row r="202" spans="1:26" s="124" customFormat="1" ht="12.75">
      <c r="A202" s="125" t="s">
        <v>146</v>
      </c>
      <c r="B202" s="53">
        <v>264474</v>
      </c>
      <c r="C202" s="60">
        <f aca="true" t="shared" si="18" ref="C202:C218">F202+I202</f>
        <v>261606</v>
      </c>
      <c r="D202" s="61">
        <f aca="true" t="shared" si="19" ref="D202:D219">B202/C202*100</f>
        <v>101.09630513061627</v>
      </c>
      <c r="E202" s="53">
        <v>16285</v>
      </c>
      <c r="F202" s="53">
        <v>8387</v>
      </c>
      <c r="G202" s="55">
        <v>194.2</v>
      </c>
      <c r="H202" s="53">
        <v>248189</v>
      </c>
      <c r="I202" s="53">
        <v>253219</v>
      </c>
      <c r="J202" s="55">
        <v>98</v>
      </c>
      <c r="K202" s="53">
        <v>99422</v>
      </c>
      <c r="L202" s="53">
        <v>113335</v>
      </c>
      <c r="M202" s="55">
        <v>87.7</v>
      </c>
      <c r="N202" s="53">
        <v>363896</v>
      </c>
      <c r="O202" s="53">
        <v>374941</v>
      </c>
      <c r="P202" s="55">
        <v>97.1</v>
      </c>
      <c r="Q202" s="55"/>
      <c r="R202" s="123"/>
      <c r="S202" s="123"/>
      <c r="T202" s="55"/>
      <c r="U202" s="123"/>
      <c r="V202" s="123"/>
      <c r="W202" s="55"/>
      <c r="X202" s="123"/>
      <c r="Y202" s="123"/>
      <c r="Z202" s="55"/>
    </row>
    <row r="203" spans="1:26" s="124" customFormat="1" ht="12.75">
      <c r="A203" s="126" t="s">
        <v>53</v>
      </c>
      <c r="B203" s="53">
        <v>150875</v>
      </c>
      <c r="C203" s="60">
        <f t="shared" si="18"/>
        <v>137230</v>
      </c>
      <c r="D203" s="61">
        <f t="shared" si="19"/>
        <v>109.94316111637397</v>
      </c>
      <c r="E203" s="53">
        <v>72436</v>
      </c>
      <c r="F203" s="53">
        <v>61134</v>
      </c>
      <c r="G203" s="55">
        <v>118.5</v>
      </c>
      <c r="H203" s="53">
        <v>78439</v>
      </c>
      <c r="I203" s="53">
        <v>76096</v>
      </c>
      <c r="J203" s="55">
        <v>103.1</v>
      </c>
      <c r="K203" s="53">
        <v>116283</v>
      </c>
      <c r="L203" s="53">
        <v>128665</v>
      </c>
      <c r="M203" s="55">
        <v>90.4</v>
      </c>
      <c r="N203" s="53">
        <v>267158</v>
      </c>
      <c r="O203" s="53">
        <v>265895</v>
      </c>
      <c r="P203" s="55">
        <v>100.5</v>
      </c>
      <c r="Q203" s="55"/>
      <c r="R203" s="123"/>
      <c r="S203" s="123"/>
      <c r="T203" s="55"/>
      <c r="U203" s="123"/>
      <c r="V203" s="123"/>
      <c r="W203" s="55"/>
      <c r="X203" s="123"/>
      <c r="Y203" s="123"/>
      <c r="Z203" s="55"/>
    </row>
    <row r="204" spans="1:26" s="124" customFormat="1" ht="12.75">
      <c r="A204" s="126" t="s">
        <v>54</v>
      </c>
      <c r="B204" s="53">
        <v>258798</v>
      </c>
      <c r="C204" s="60">
        <f t="shared" si="18"/>
        <v>216918</v>
      </c>
      <c r="D204" s="61">
        <f t="shared" si="19"/>
        <v>119.30683484081541</v>
      </c>
      <c r="E204" s="53">
        <v>29527</v>
      </c>
      <c r="F204" s="53">
        <v>21774</v>
      </c>
      <c r="G204" s="55">
        <v>135.6</v>
      </c>
      <c r="H204" s="53">
        <v>229271</v>
      </c>
      <c r="I204" s="53">
        <v>195144</v>
      </c>
      <c r="J204" s="55">
        <v>117.5</v>
      </c>
      <c r="K204" s="53">
        <v>61884</v>
      </c>
      <c r="L204" s="53">
        <v>53643</v>
      </c>
      <c r="M204" s="55">
        <v>115.4</v>
      </c>
      <c r="N204" s="53">
        <v>320682</v>
      </c>
      <c r="O204" s="53">
        <v>270562</v>
      </c>
      <c r="P204" s="55">
        <v>118.5</v>
      </c>
      <c r="Q204" s="55"/>
      <c r="R204" s="123"/>
      <c r="S204" s="123"/>
      <c r="T204" s="55"/>
      <c r="U204" s="123"/>
      <c r="V204" s="123"/>
      <c r="W204" s="55"/>
      <c r="X204" s="123"/>
      <c r="Y204" s="123"/>
      <c r="Z204" s="55"/>
    </row>
    <row r="205" spans="1:26" s="124" customFormat="1" ht="12.75">
      <c r="A205" s="126" t="s">
        <v>55</v>
      </c>
      <c r="B205" s="53">
        <v>138226</v>
      </c>
      <c r="C205" s="60">
        <f t="shared" si="18"/>
        <v>130226</v>
      </c>
      <c r="D205" s="61">
        <f t="shared" si="19"/>
        <v>106.14316649516992</v>
      </c>
      <c r="E205" s="53">
        <v>19007</v>
      </c>
      <c r="F205" s="53">
        <v>14037</v>
      </c>
      <c r="G205" s="55">
        <v>135.4</v>
      </c>
      <c r="H205" s="53">
        <v>119219</v>
      </c>
      <c r="I205" s="53">
        <v>116189</v>
      </c>
      <c r="J205" s="55">
        <v>102.6</v>
      </c>
      <c r="K205" s="53">
        <v>97700</v>
      </c>
      <c r="L205" s="53">
        <v>113267</v>
      </c>
      <c r="M205" s="55">
        <v>86.3</v>
      </c>
      <c r="N205" s="53">
        <v>235926</v>
      </c>
      <c r="O205" s="53">
        <v>243493</v>
      </c>
      <c r="P205" s="55">
        <v>96.9</v>
      </c>
      <c r="Q205" s="55"/>
      <c r="R205" s="123"/>
      <c r="S205" s="123"/>
      <c r="T205" s="55"/>
      <c r="U205" s="123"/>
      <c r="V205" s="123"/>
      <c r="W205" s="55"/>
      <c r="X205" s="123"/>
      <c r="Y205" s="123"/>
      <c r="Z205" s="55"/>
    </row>
    <row r="206" spans="1:26" s="124" customFormat="1" ht="12.75">
      <c r="A206" s="126" t="s">
        <v>56</v>
      </c>
      <c r="B206" s="53">
        <v>89620</v>
      </c>
      <c r="C206" s="60">
        <f t="shared" si="18"/>
        <v>82074</v>
      </c>
      <c r="D206" s="61">
        <f t="shared" si="19"/>
        <v>109.19414187196921</v>
      </c>
      <c r="E206" s="53">
        <v>1994</v>
      </c>
      <c r="F206" s="53">
        <v>1779</v>
      </c>
      <c r="G206" s="55">
        <v>112.1</v>
      </c>
      <c r="H206" s="53">
        <v>87626</v>
      </c>
      <c r="I206" s="53">
        <v>80295</v>
      </c>
      <c r="J206" s="55">
        <v>109.1</v>
      </c>
      <c r="K206" s="53">
        <v>55811</v>
      </c>
      <c r="L206" s="53">
        <v>60448</v>
      </c>
      <c r="M206" s="55">
        <v>92.3</v>
      </c>
      <c r="N206" s="53">
        <v>145431</v>
      </c>
      <c r="O206" s="53">
        <v>142523</v>
      </c>
      <c r="P206" s="55">
        <v>102</v>
      </c>
      <c r="Q206" s="55"/>
      <c r="R206" s="123"/>
      <c r="S206" s="123"/>
      <c r="T206" s="55"/>
      <c r="U206" s="123"/>
      <c r="V206" s="123"/>
      <c r="W206" s="55"/>
      <c r="X206" s="123"/>
      <c r="Y206" s="123"/>
      <c r="Z206" s="55"/>
    </row>
    <row r="207" spans="1:26" s="127" customFormat="1" ht="12.75">
      <c r="A207" s="126" t="s">
        <v>57</v>
      </c>
      <c r="B207" s="53">
        <v>230653</v>
      </c>
      <c r="C207" s="60">
        <f t="shared" si="18"/>
        <v>209292</v>
      </c>
      <c r="D207" s="61">
        <f t="shared" si="19"/>
        <v>110.20631462263249</v>
      </c>
      <c r="E207" s="53">
        <v>17422</v>
      </c>
      <c r="F207" s="53">
        <v>12654</v>
      </c>
      <c r="G207" s="55">
        <v>137.7</v>
      </c>
      <c r="H207" s="53">
        <v>213231</v>
      </c>
      <c r="I207" s="53">
        <v>196638</v>
      </c>
      <c r="J207" s="55">
        <v>108.4</v>
      </c>
      <c r="K207" s="53">
        <v>68328</v>
      </c>
      <c r="L207" s="53">
        <v>67517</v>
      </c>
      <c r="M207" s="55">
        <v>101.2</v>
      </c>
      <c r="N207" s="53">
        <v>298981</v>
      </c>
      <c r="O207" s="53">
        <v>276809</v>
      </c>
      <c r="P207" s="55">
        <v>108</v>
      </c>
      <c r="Q207" s="55"/>
      <c r="R207" s="123"/>
      <c r="S207" s="123"/>
      <c r="T207" s="55"/>
      <c r="U207" s="123"/>
      <c r="V207" s="123"/>
      <c r="W207" s="55"/>
      <c r="X207" s="123"/>
      <c r="Y207" s="123"/>
      <c r="Z207" s="55"/>
    </row>
    <row r="208" spans="1:26" s="127" customFormat="1" ht="12.75">
      <c r="A208" s="126" t="s">
        <v>58</v>
      </c>
      <c r="B208" s="53">
        <v>91468</v>
      </c>
      <c r="C208" s="60">
        <f t="shared" si="18"/>
        <v>86886</v>
      </c>
      <c r="D208" s="61">
        <f t="shared" si="19"/>
        <v>105.27357687084225</v>
      </c>
      <c r="E208" s="53">
        <v>3117</v>
      </c>
      <c r="F208" s="53">
        <v>2422</v>
      </c>
      <c r="G208" s="55">
        <v>128.7</v>
      </c>
      <c r="H208" s="53">
        <v>88351</v>
      </c>
      <c r="I208" s="53">
        <v>84464</v>
      </c>
      <c r="J208" s="55">
        <v>104.6</v>
      </c>
      <c r="K208" s="53">
        <v>86480</v>
      </c>
      <c r="L208" s="53">
        <v>78601</v>
      </c>
      <c r="M208" s="55">
        <v>110</v>
      </c>
      <c r="N208" s="53">
        <v>177948</v>
      </c>
      <c r="O208" s="53">
        <v>165487</v>
      </c>
      <c r="P208" s="55">
        <v>107.5</v>
      </c>
      <c r="Q208" s="55"/>
      <c r="R208" s="123"/>
      <c r="S208" s="123"/>
      <c r="T208" s="55"/>
      <c r="U208" s="123"/>
      <c r="V208" s="123"/>
      <c r="W208" s="55"/>
      <c r="X208" s="123"/>
      <c r="Y208" s="123"/>
      <c r="Z208" s="55"/>
    </row>
    <row r="209" spans="1:26" s="127" customFormat="1" ht="12.75">
      <c r="A209" s="126" t="s">
        <v>147</v>
      </c>
      <c r="B209" s="53">
        <v>128053</v>
      </c>
      <c r="C209" s="60">
        <f t="shared" si="18"/>
        <v>115587</v>
      </c>
      <c r="D209" s="61">
        <f t="shared" si="19"/>
        <v>110.78494986460414</v>
      </c>
      <c r="E209" s="53">
        <v>20591</v>
      </c>
      <c r="F209" s="53">
        <v>15085</v>
      </c>
      <c r="G209" s="55">
        <v>136.5</v>
      </c>
      <c r="H209" s="53">
        <v>107462</v>
      </c>
      <c r="I209" s="53">
        <v>100502</v>
      </c>
      <c r="J209" s="55">
        <v>106.9</v>
      </c>
      <c r="K209" s="53">
        <v>74488</v>
      </c>
      <c r="L209" s="53">
        <v>70117</v>
      </c>
      <c r="M209" s="55">
        <v>106.2</v>
      </c>
      <c r="N209" s="53">
        <v>202541</v>
      </c>
      <c r="O209" s="53">
        <v>185703</v>
      </c>
      <c r="P209" s="55">
        <v>109.1</v>
      </c>
      <c r="Q209" s="55"/>
      <c r="R209" s="123"/>
      <c r="S209" s="123"/>
      <c r="T209" s="55"/>
      <c r="U209" s="123"/>
      <c r="V209" s="123"/>
      <c r="W209" s="55"/>
      <c r="X209" s="123"/>
      <c r="Y209" s="123"/>
      <c r="Z209" s="55"/>
    </row>
    <row r="210" spans="1:26" s="127" customFormat="1" ht="12.75">
      <c r="A210" s="126" t="s">
        <v>59</v>
      </c>
      <c r="B210" s="53">
        <v>242344</v>
      </c>
      <c r="C210" s="60">
        <f t="shared" si="18"/>
        <v>214433</v>
      </c>
      <c r="D210" s="61">
        <f t="shared" si="19"/>
        <v>113.01618687422179</v>
      </c>
      <c r="E210" s="53">
        <v>32939</v>
      </c>
      <c r="F210" s="53">
        <v>23796</v>
      </c>
      <c r="G210" s="55">
        <v>138.4</v>
      </c>
      <c r="H210" s="53">
        <v>209405</v>
      </c>
      <c r="I210" s="53">
        <v>190637</v>
      </c>
      <c r="J210" s="55">
        <v>109.8</v>
      </c>
      <c r="K210" s="53">
        <v>105087</v>
      </c>
      <c r="L210" s="53">
        <v>97756</v>
      </c>
      <c r="M210" s="55">
        <v>107.5</v>
      </c>
      <c r="N210" s="53">
        <v>347431</v>
      </c>
      <c r="O210" s="53">
        <v>312189</v>
      </c>
      <c r="P210" s="55">
        <v>111.3</v>
      </c>
      <c r="Q210" s="55"/>
      <c r="R210" s="123"/>
      <c r="S210" s="123"/>
      <c r="T210" s="55"/>
      <c r="U210" s="123"/>
      <c r="V210" s="123"/>
      <c r="W210" s="55"/>
      <c r="X210" s="123"/>
      <c r="Y210" s="123"/>
      <c r="Z210" s="55"/>
    </row>
    <row r="211" spans="1:26" s="127" customFormat="1" ht="14.25" customHeight="1">
      <c r="A211" s="126" t="s">
        <v>60</v>
      </c>
      <c r="B211" s="53">
        <v>94539</v>
      </c>
      <c r="C211" s="60">
        <f t="shared" si="18"/>
        <v>88860</v>
      </c>
      <c r="D211" s="61">
        <f t="shared" si="19"/>
        <v>106.3909520594193</v>
      </c>
      <c r="E211" s="53">
        <v>30887</v>
      </c>
      <c r="F211" s="53">
        <v>26892</v>
      </c>
      <c r="G211" s="55">
        <v>114.9</v>
      </c>
      <c r="H211" s="53">
        <v>63652</v>
      </c>
      <c r="I211" s="53">
        <v>61968</v>
      </c>
      <c r="J211" s="55">
        <v>102.7</v>
      </c>
      <c r="K211" s="53">
        <v>69797</v>
      </c>
      <c r="L211" s="53">
        <v>77529</v>
      </c>
      <c r="M211" s="55">
        <v>90</v>
      </c>
      <c r="N211" s="53">
        <v>164336</v>
      </c>
      <c r="O211" s="53">
        <v>166389</v>
      </c>
      <c r="P211" s="55">
        <v>98.8</v>
      </c>
      <c r="Q211" s="55"/>
      <c r="R211" s="123"/>
      <c r="S211" s="123"/>
      <c r="T211" s="55"/>
      <c r="U211" s="123"/>
      <c r="V211" s="123"/>
      <c r="W211" s="55"/>
      <c r="X211" s="123"/>
      <c r="Y211" s="123"/>
      <c r="Z211" s="55"/>
    </row>
    <row r="212" spans="1:26" s="124" customFormat="1" ht="14.25" customHeight="1">
      <c r="A212" s="126" t="s">
        <v>61</v>
      </c>
      <c r="B212" s="53">
        <v>120768</v>
      </c>
      <c r="C212" s="60">
        <f t="shared" si="18"/>
        <v>118244</v>
      </c>
      <c r="D212" s="61">
        <f t="shared" si="19"/>
        <v>102.1345691959</v>
      </c>
      <c r="E212" s="53">
        <v>6181</v>
      </c>
      <c r="F212" s="53">
        <v>5179</v>
      </c>
      <c r="G212" s="55">
        <v>119.3</v>
      </c>
      <c r="H212" s="53">
        <v>114587</v>
      </c>
      <c r="I212" s="53">
        <v>113065</v>
      </c>
      <c r="J212" s="55">
        <v>101.3</v>
      </c>
      <c r="K212" s="53">
        <v>118536</v>
      </c>
      <c r="L212" s="53">
        <v>118804</v>
      </c>
      <c r="M212" s="55">
        <v>99.8</v>
      </c>
      <c r="N212" s="53">
        <v>239304</v>
      </c>
      <c r="O212" s="53">
        <v>237049</v>
      </c>
      <c r="P212" s="55">
        <v>101</v>
      </c>
      <c r="Q212" s="55"/>
      <c r="R212" s="123"/>
      <c r="S212" s="123"/>
      <c r="T212" s="55"/>
      <c r="U212" s="123"/>
      <c r="V212" s="123"/>
      <c r="W212" s="55"/>
      <c r="X212" s="123"/>
      <c r="Y212" s="123"/>
      <c r="Z212" s="55"/>
    </row>
    <row r="213" spans="1:26" s="127" customFormat="1" ht="14.25" customHeight="1">
      <c r="A213" s="126" t="s">
        <v>62</v>
      </c>
      <c r="B213" s="53">
        <v>67103</v>
      </c>
      <c r="C213" s="60">
        <f t="shared" si="18"/>
        <v>63751</v>
      </c>
      <c r="D213" s="61">
        <f t="shared" si="19"/>
        <v>105.25795673793353</v>
      </c>
      <c r="E213" s="53">
        <v>1155</v>
      </c>
      <c r="F213" s="53">
        <v>1432</v>
      </c>
      <c r="G213" s="55">
        <v>80.7</v>
      </c>
      <c r="H213" s="53">
        <v>65948</v>
      </c>
      <c r="I213" s="53">
        <v>62319</v>
      </c>
      <c r="J213" s="55">
        <v>105.8</v>
      </c>
      <c r="K213" s="53">
        <v>64084</v>
      </c>
      <c r="L213" s="53">
        <v>65377</v>
      </c>
      <c r="M213" s="55">
        <v>98</v>
      </c>
      <c r="N213" s="53">
        <v>131187</v>
      </c>
      <c r="O213" s="53">
        <v>129128</v>
      </c>
      <c r="P213" s="55">
        <v>101.6</v>
      </c>
      <c r="Q213" s="55"/>
      <c r="R213" s="123"/>
      <c r="S213" s="123"/>
      <c r="T213" s="55"/>
      <c r="U213" s="123"/>
      <c r="V213" s="123"/>
      <c r="W213" s="55"/>
      <c r="X213" s="123"/>
      <c r="Y213" s="123"/>
      <c r="Z213" s="55"/>
    </row>
    <row r="214" spans="1:26" s="127" customFormat="1" ht="14.25" customHeight="1">
      <c r="A214" s="126" t="s">
        <v>63</v>
      </c>
      <c r="B214" s="53">
        <v>179909</v>
      </c>
      <c r="C214" s="60">
        <f t="shared" si="18"/>
        <v>184509</v>
      </c>
      <c r="D214" s="61">
        <f t="shared" si="19"/>
        <v>97.50689668254665</v>
      </c>
      <c r="E214" s="53">
        <v>27727</v>
      </c>
      <c r="F214" s="53">
        <v>23268</v>
      </c>
      <c r="G214" s="55">
        <v>119.2</v>
      </c>
      <c r="H214" s="53">
        <v>152182</v>
      </c>
      <c r="I214" s="53">
        <v>161241</v>
      </c>
      <c r="J214" s="55">
        <v>94.4</v>
      </c>
      <c r="K214" s="53">
        <v>86337</v>
      </c>
      <c r="L214" s="53">
        <v>97651</v>
      </c>
      <c r="M214" s="55">
        <v>88.4</v>
      </c>
      <c r="N214" s="53">
        <v>266246</v>
      </c>
      <c r="O214" s="53">
        <v>282161</v>
      </c>
      <c r="P214" s="55">
        <v>94.4</v>
      </c>
      <c r="Q214" s="55"/>
      <c r="R214" s="123"/>
      <c r="S214" s="123"/>
      <c r="T214" s="55"/>
      <c r="U214" s="123"/>
      <c r="V214" s="123"/>
      <c r="W214" s="55"/>
      <c r="X214" s="123"/>
      <c r="Y214" s="123"/>
      <c r="Z214" s="55"/>
    </row>
    <row r="215" spans="1:26" s="127" customFormat="1" ht="14.25" customHeight="1">
      <c r="A215" s="126" t="s">
        <v>64</v>
      </c>
      <c r="B215" s="53">
        <v>63196</v>
      </c>
      <c r="C215" s="60">
        <f t="shared" si="18"/>
        <v>60787</v>
      </c>
      <c r="D215" s="61">
        <f t="shared" si="19"/>
        <v>103.9630184085413</v>
      </c>
      <c r="E215" s="53">
        <v>23979</v>
      </c>
      <c r="F215" s="53">
        <v>17556</v>
      </c>
      <c r="G215" s="55">
        <v>136.6</v>
      </c>
      <c r="H215" s="53">
        <v>39217</v>
      </c>
      <c r="I215" s="53">
        <v>43231</v>
      </c>
      <c r="J215" s="55">
        <v>90.7</v>
      </c>
      <c r="K215" s="53">
        <v>70820</v>
      </c>
      <c r="L215" s="53">
        <v>81933</v>
      </c>
      <c r="M215" s="55">
        <v>86.4</v>
      </c>
      <c r="N215" s="53">
        <v>134016</v>
      </c>
      <c r="O215" s="53">
        <v>142720</v>
      </c>
      <c r="P215" s="55">
        <v>93.9</v>
      </c>
      <c r="Q215" s="55"/>
      <c r="R215" s="123"/>
      <c r="S215" s="123"/>
      <c r="T215" s="55"/>
      <c r="U215" s="123"/>
      <c r="V215" s="123"/>
      <c r="W215" s="55"/>
      <c r="X215" s="123"/>
      <c r="Y215" s="123"/>
      <c r="Z215" s="55"/>
    </row>
    <row r="216" spans="1:26" s="127" customFormat="1" ht="14.25" customHeight="1">
      <c r="A216" s="126" t="s">
        <v>65</v>
      </c>
      <c r="B216" s="53">
        <v>128218</v>
      </c>
      <c r="C216" s="60">
        <f t="shared" si="18"/>
        <v>98480</v>
      </c>
      <c r="D216" s="61">
        <f t="shared" si="19"/>
        <v>130.19699431356622</v>
      </c>
      <c r="E216" s="53">
        <v>28917</v>
      </c>
      <c r="F216" s="53">
        <v>23382</v>
      </c>
      <c r="G216" s="55">
        <v>123.7</v>
      </c>
      <c r="H216" s="53">
        <v>99301</v>
      </c>
      <c r="I216" s="53">
        <v>75098</v>
      </c>
      <c r="J216" s="55">
        <v>132.2</v>
      </c>
      <c r="K216" s="53">
        <v>318592</v>
      </c>
      <c r="L216" s="53">
        <v>354378</v>
      </c>
      <c r="M216" s="55">
        <v>89.9</v>
      </c>
      <c r="N216" s="53">
        <v>446810</v>
      </c>
      <c r="O216" s="53">
        <v>452858</v>
      </c>
      <c r="P216" s="55">
        <v>98.7</v>
      </c>
      <c r="Q216" s="55"/>
      <c r="R216" s="123"/>
      <c r="S216" s="123"/>
      <c r="T216" s="55"/>
      <c r="U216" s="123"/>
      <c r="V216" s="123"/>
      <c r="W216" s="55"/>
      <c r="X216" s="123"/>
      <c r="Y216" s="123"/>
      <c r="Z216" s="55"/>
    </row>
    <row r="217" spans="1:26" s="127" customFormat="1" ht="14.25" customHeight="1">
      <c r="A217" s="126" t="s">
        <v>148</v>
      </c>
      <c r="B217" s="53">
        <v>131721</v>
      </c>
      <c r="C217" s="60">
        <f t="shared" si="18"/>
        <v>135353</v>
      </c>
      <c r="D217" s="61">
        <f t="shared" si="19"/>
        <v>97.3166461031525</v>
      </c>
      <c r="E217" s="53">
        <v>4142</v>
      </c>
      <c r="F217" s="53">
        <v>3881</v>
      </c>
      <c r="G217" s="55">
        <v>106.7</v>
      </c>
      <c r="H217" s="53">
        <v>127579</v>
      </c>
      <c r="I217" s="53">
        <v>131472</v>
      </c>
      <c r="J217" s="55">
        <v>97</v>
      </c>
      <c r="K217" s="53">
        <v>45243</v>
      </c>
      <c r="L217" s="53">
        <v>51677</v>
      </c>
      <c r="M217" s="55">
        <v>87.5</v>
      </c>
      <c r="N217" s="53">
        <v>176964</v>
      </c>
      <c r="O217" s="53">
        <v>187030</v>
      </c>
      <c r="P217" s="55">
        <v>94.6</v>
      </c>
      <c r="Q217" s="55"/>
      <c r="R217" s="123"/>
      <c r="S217" s="123"/>
      <c r="T217" s="55"/>
      <c r="U217" s="123"/>
      <c r="V217" s="123"/>
      <c r="W217" s="55"/>
      <c r="X217" s="123"/>
      <c r="Y217" s="123"/>
      <c r="Z217" s="55"/>
    </row>
    <row r="218" spans="1:26" s="127" customFormat="1" ht="14.25" customHeight="1">
      <c r="A218" s="126" t="s">
        <v>67</v>
      </c>
      <c r="B218" s="53">
        <v>123977</v>
      </c>
      <c r="C218" s="60">
        <f t="shared" si="18"/>
        <v>117763</v>
      </c>
      <c r="D218" s="61">
        <f t="shared" si="19"/>
        <v>105.27669981233494</v>
      </c>
      <c r="E218" s="53">
        <v>12896</v>
      </c>
      <c r="F218" s="53">
        <v>9155</v>
      </c>
      <c r="G218" s="55">
        <v>140.9</v>
      </c>
      <c r="H218" s="53">
        <v>111081</v>
      </c>
      <c r="I218" s="53">
        <v>108608</v>
      </c>
      <c r="J218" s="55">
        <v>102.3</v>
      </c>
      <c r="K218" s="53">
        <v>89769</v>
      </c>
      <c r="L218" s="53">
        <v>87128</v>
      </c>
      <c r="M218" s="55">
        <v>103</v>
      </c>
      <c r="N218" s="53">
        <v>213746</v>
      </c>
      <c r="O218" s="53">
        <v>204891</v>
      </c>
      <c r="P218" s="55">
        <v>104.3</v>
      </c>
      <c r="Q218" s="55"/>
      <c r="R218" s="123"/>
      <c r="S218" s="123"/>
      <c r="T218" s="55"/>
      <c r="U218" s="123"/>
      <c r="V218" s="123"/>
      <c r="W218" s="55"/>
      <c r="X218" s="123"/>
      <c r="Y218" s="123"/>
      <c r="Z218" s="55"/>
    </row>
    <row r="219" spans="1:26" s="127" customFormat="1" ht="12" customHeight="1">
      <c r="A219" s="126" t="s">
        <v>149</v>
      </c>
      <c r="B219" s="53">
        <v>37</v>
      </c>
      <c r="C219" s="60">
        <f>F219</f>
        <v>61</v>
      </c>
      <c r="D219" s="61">
        <f t="shared" si="19"/>
        <v>60.65573770491803</v>
      </c>
      <c r="E219" s="53">
        <v>34</v>
      </c>
      <c r="F219" s="53">
        <v>61</v>
      </c>
      <c r="G219" s="55">
        <v>55.7</v>
      </c>
      <c r="H219" s="53">
        <v>3</v>
      </c>
      <c r="I219" s="56" t="s">
        <v>184</v>
      </c>
      <c r="J219" s="55" t="s">
        <v>184</v>
      </c>
      <c r="K219" s="53">
        <v>263</v>
      </c>
      <c r="L219" s="53">
        <v>355</v>
      </c>
      <c r="M219" s="55">
        <v>74.1</v>
      </c>
      <c r="N219" s="53">
        <v>300</v>
      </c>
      <c r="O219" s="60">
        <v>416</v>
      </c>
      <c r="P219" s="55">
        <v>72.1</v>
      </c>
      <c r="Q219" s="55"/>
      <c r="R219" s="123"/>
      <c r="S219" s="123"/>
      <c r="T219" s="55"/>
      <c r="U219" s="123"/>
      <c r="V219" s="123"/>
      <c r="W219" s="55"/>
      <c r="X219" s="123"/>
      <c r="Y219" s="123"/>
      <c r="Z219" s="55"/>
    </row>
    <row r="220" spans="1:26" s="127" customFormat="1" ht="12.75">
      <c r="A220" s="126" t="s">
        <v>68</v>
      </c>
      <c r="B220" s="56" t="s">
        <v>184</v>
      </c>
      <c r="C220" s="60" t="s">
        <v>184</v>
      </c>
      <c r="D220" s="61" t="s">
        <v>184</v>
      </c>
      <c r="E220" s="56" t="s">
        <v>184</v>
      </c>
      <c r="F220" s="56" t="s">
        <v>184</v>
      </c>
      <c r="G220" s="56" t="s">
        <v>184</v>
      </c>
      <c r="H220" s="56" t="s">
        <v>184</v>
      </c>
      <c r="I220" s="56" t="s">
        <v>184</v>
      </c>
      <c r="J220" s="55" t="s">
        <v>184</v>
      </c>
      <c r="K220" s="53">
        <v>1342</v>
      </c>
      <c r="L220" s="53">
        <v>1340</v>
      </c>
      <c r="M220" s="55">
        <v>100.1</v>
      </c>
      <c r="N220" s="53">
        <v>1342</v>
      </c>
      <c r="O220" s="60">
        <v>1340</v>
      </c>
      <c r="P220" s="55">
        <v>100.1</v>
      </c>
      <c r="Q220" s="55"/>
      <c r="R220" s="123"/>
      <c r="S220" s="123"/>
      <c r="T220" s="55"/>
      <c r="U220" s="56"/>
      <c r="V220" s="56"/>
      <c r="W220" s="56"/>
      <c r="X220" s="123"/>
      <c r="Y220" s="123"/>
      <c r="Z220" s="55"/>
    </row>
    <row r="221" spans="1:26" s="127" customFormat="1" ht="12.75">
      <c r="A221" s="128" t="s">
        <v>69</v>
      </c>
      <c r="B221" s="57">
        <v>1333</v>
      </c>
      <c r="C221" s="57">
        <f>F221+I221</f>
        <v>3677</v>
      </c>
      <c r="D221" s="64">
        <f>B221/C221*100</f>
        <v>36.25237965732934</v>
      </c>
      <c r="E221" s="57">
        <v>344</v>
      </c>
      <c r="F221" s="57">
        <v>391</v>
      </c>
      <c r="G221" s="59">
        <v>88</v>
      </c>
      <c r="H221" s="57">
        <v>989</v>
      </c>
      <c r="I221" s="57">
        <v>3286</v>
      </c>
      <c r="J221" s="76">
        <v>30.1</v>
      </c>
      <c r="K221" s="75">
        <v>15632</v>
      </c>
      <c r="L221" s="75">
        <v>12260</v>
      </c>
      <c r="M221" s="76">
        <v>127.5</v>
      </c>
      <c r="N221" s="75">
        <v>16965</v>
      </c>
      <c r="O221" s="75">
        <v>15937</v>
      </c>
      <c r="P221" s="76">
        <v>106.5</v>
      </c>
      <c r="Q221" s="55"/>
      <c r="R221" s="123"/>
      <c r="S221" s="123"/>
      <c r="T221" s="55"/>
      <c r="U221" s="123"/>
      <c r="V221" s="123"/>
      <c r="W221" s="55"/>
      <c r="X221" s="123"/>
      <c r="Y221" s="123"/>
      <c r="Z221" s="55"/>
    </row>
    <row r="224" spans="1:13" ht="24.75" customHeight="1">
      <c r="A224" s="353" t="s">
        <v>224</v>
      </c>
      <c r="B224" s="353"/>
      <c r="C224" s="353"/>
      <c r="D224" s="353"/>
      <c r="E224" s="353"/>
      <c r="F224" s="353"/>
      <c r="G224" s="353"/>
      <c r="H224" s="353"/>
      <c r="I224" s="353"/>
      <c r="J224" s="353"/>
      <c r="K224" s="353"/>
      <c r="L224" s="353"/>
      <c r="M224" s="353"/>
    </row>
    <row r="225" spans="1:16" ht="12.7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P225" s="197" t="s">
        <v>114</v>
      </c>
    </row>
    <row r="226" spans="1:16" ht="12.75" customHeight="1">
      <c r="A226" s="295"/>
      <c r="B226" s="290" t="s">
        <v>181</v>
      </c>
      <c r="C226" s="290"/>
      <c r="D226" s="290"/>
      <c r="E226" s="291" t="s">
        <v>26</v>
      </c>
      <c r="F226" s="296"/>
      <c r="G226" s="296"/>
      <c r="H226" s="296"/>
      <c r="I226" s="296"/>
      <c r="J226" s="296"/>
      <c r="K226" s="297" t="s">
        <v>29</v>
      </c>
      <c r="L226" s="298"/>
      <c r="M226" s="299"/>
      <c r="N226" s="290" t="s">
        <v>180</v>
      </c>
      <c r="O226" s="290"/>
      <c r="P226" s="291"/>
    </row>
    <row r="227" spans="1:16" ht="32.25" customHeight="1">
      <c r="A227" s="295"/>
      <c r="B227" s="290"/>
      <c r="C227" s="290"/>
      <c r="D227" s="290"/>
      <c r="E227" s="290" t="s">
        <v>27</v>
      </c>
      <c r="F227" s="290"/>
      <c r="G227" s="290"/>
      <c r="H227" s="290" t="s">
        <v>28</v>
      </c>
      <c r="I227" s="290"/>
      <c r="J227" s="290"/>
      <c r="K227" s="300"/>
      <c r="L227" s="301"/>
      <c r="M227" s="302"/>
      <c r="N227" s="290"/>
      <c r="O227" s="290"/>
      <c r="P227" s="291"/>
    </row>
    <row r="228" spans="1:16" ht="22.5">
      <c r="A228" s="295"/>
      <c r="B228" s="81">
        <v>2024</v>
      </c>
      <c r="C228" s="81">
        <v>2023</v>
      </c>
      <c r="D228" s="81" t="s">
        <v>182</v>
      </c>
      <c r="E228" s="81">
        <v>2024</v>
      </c>
      <c r="F228" s="81">
        <v>2023</v>
      </c>
      <c r="G228" s="81" t="s">
        <v>182</v>
      </c>
      <c r="H228" s="81">
        <v>2024</v>
      </c>
      <c r="I228" s="81">
        <v>2023</v>
      </c>
      <c r="J228" s="81" t="s">
        <v>182</v>
      </c>
      <c r="K228" s="81">
        <v>2024</v>
      </c>
      <c r="L228" s="81">
        <v>2023</v>
      </c>
      <c r="M228" s="81" t="s">
        <v>182</v>
      </c>
      <c r="N228" s="81">
        <v>2024</v>
      </c>
      <c r="O228" s="81">
        <v>2023</v>
      </c>
      <c r="P228" s="82" t="s">
        <v>182</v>
      </c>
    </row>
    <row r="229" spans="1:26" s="124" customFormat="1" ht="12.75">
      <c r="A229" s="122" t="s">
        <v>52</v>
      </c>
      <c r="B229" s="53">
        <v>148462</v>
      </c>
      <c r="C229" s="250">
        <f>F229+I229</f>
        <v>134851</v>
      </c>
      <c r="D229" s="251">
        <f>B229/C229*100</f>
        <v>110.09336230357951</v>
      </c>
      <c r="E229" s="53">
        <v>17476</v>
      </c>
      <c r="F229" s="53">
        <v>16996</v>
      </c>
      <c r="G229" s="55">
        <v>102.8</v>
      </c>
      <c r="H229" s="53">
        <v>130986</v>
      </c>
      <c r="I229" s="53">
        <v>117855</v>
      </c>
      <c r="J229" s="55">
        <v>111.1</v>
      </c>
      <c r="K229" s="53">
        <v>125414</v>
      </c>
      <c r="L229" s="53">
        <v>127079</v>
      </c>
      <c r="M229" s="55">
        <v>98.7</v>
      </c>
      <c r="N229" s="53">
        <v>273876</v>
      </c>
      <c r="O229" s="53">
        <v>261930</v>
      </c>
      <c r="P229" s="55">
        <v>104.6</v>
      </c>
      <c r="Q229" s="55"/>
      <c r="R229" s="123"/>
      <c r="S229" s="123"/>
      <c r="T229" s="55"/>
      <c r="U229" s="123"/>
      <c r="V229" s="123"/>
      <c r="W229" s="55"/>
      <c r="X229" s="123"/>
      <c r="Y229" s="123"/>
      <c r="Z229" s="55"/>
    </row>
    <row r="230" spans="1:26" s="124" customFormat="1" ht="12.75">
      <c r="A230" s="125" t="s">
        <v>146</v>
      </c>
      <c r="B230" s="53">
        <v>450</v>
      </c>
      <c r="C230" s="60">
        <f aca="true" t="shared" si="20" ref="C230:C246">F230+I230</f>
        <v>339</v>
      </c>
      <c r="D230" s="61">
        <f aca="true" t="shared" si="21" ref="D230:D246">B230/C230*100</f>
        <v>132.7433628318584</v>
      </c>
      <c r="E230" s="53">
        <v>170</v>
      </c>
      <c r="F230" s="53">
        <v>106</v>
      </c>
      <c r="G230" s="55">
        <v>160.4</v>
      </c>
      <c r="H230" s="53">
        <v>280</v>
      </c>
      <c r="I230" s="53">
        <v>233</v>
      </c>
      <c r="J230" s="55">
        <v>120.1</v>
      </c>
      <c r="K230" s="53">
        <v>33</v>
      </c>
      <c r="L230" s="53">
        <v>24</v>
      </c>
      <c r="M230" s="55">
        <v>137.5</v>
      </c>
      <c r="N230" s="53">
        <v>483</v>
      </c>
      <c r="O230" s="53">
        <v>363</v>
      </c>
      <c r="P230" s="55">
        <v>133</v>
      </c>
      <c r="Q230" s="55"/>
      <c r="R230" s="123"/>
      <c r="S230" s="123"/>
      <c r="T230" s="55"/>
      <c r="U230" s="123"/>
      <c r="V230" s="123"/>
      <c r="W230" s="55"/>
      <c r="X230" s="123"/>
      <c r="Y230" s="123"/>
      <c r="Z230" s="55"/>
    </row>
    <row r="231" spans="1:26" s="124" customFormat="1" ht="12.75">
      <c r="A231" s="126" t="s">
        <v>53</v>
      </c>
      <c r="B231" s="53">
        <v>77</v>
      </c>
      <c r="C231" s="60">
        <f>F231</f>
        <v>35</v>
      </c>
      <c r="D231" s="61" t="s">
        <v>199</v>
      </c>
      <c r="E231" s="53">
        <v>71</v>
      </c>
      <c r="F231" s="53">
        <v>35</v>
      </c>
      <c r="G231" s="55" t="s">
        <v>243</v>
      </c>
      <c r="H231" s="53">
        <v>6</v>
      </c>
      <c r="I231" s="56" t="s">
        <v>184</v>
      </c>
      <c r="J231" s="56" t="s">
        <v>184</v>
      </c>
      <c r="K231" s="53">
        <v>78</v>
      </c>
      <c r="L231" s="53">
        <v>80</v>
      </c>
      <c r="M231" s="55">
        <v>97.2</v>
      </c>
      <c r="N231" s="53">
        <v>155</v>
      </c>
      <c r="O231" s="53">
        <v>115</v>
      </c>
      <c r="P231" s="55">
        <v>134.5</v>
      </c>
      <c r="Q231" s="55"/>
      <c r="R231" s="123"/>
      <c r="S231" s="123"/>
      <c r="T231" s="55"/>
      <c r="U231" s="123"/>
      <c r="V231" s="123"/>
      <c r="W231" s="55"/>
      <c r="X231" s="123"/>
      <c r="Y231" s="123"/>
      <c r="Z231" s="55"/>
    </row>
    <row r="232" spans="1:26" s="124" customFormat="1" ht="12.75">
      <c r="A232" s="126" t="s">
        <v>54</v>
      </c>
      <c r="B232" s="53">
        <v>13071</v>
      </c>
      <c r="C232" s="60">
        <f t="shared" si="20"/>
        <v>11600</v>
      </c>
      <c r="D232" s="61">
        <f t="shared" si="21"/>
        <v>112.68103448275862</v>
      </c>
      <c r="E232" s="53">
        <v>393</v>
      </c>
      <c r="F232" s="53">
        <v>71</v>
      </c>
      <c r="G232" s="55" t="s">
        <v>196</v>
      </c>
      <c r="H232" s="53">
        <v>12678</v>
      </c>
      <c r="I232" s="53">
        <v>11529</v>
      </c>
      <c r="J232" s="55">
        <v>110</v>
      </c>
      <c r="K232" s="53">
        <v>7950</v>
      </c>
      <c r="L232" s="53">
        <v>7905</v>
      </c>
      <c r="M232" s="55">
        <v>100.6</v>
      </c>
      <c r="N232" s="53">
        <v>21021</v>
      </c>
      <c r="O232" s="53">
        <v>19505</v>
      </c>
      <c r="P232" s="55">
        <v>107.8</v>
      </c>
      <c r="Q232" s="55"/>
      <c r="R232" s="123"/>
      <c r="S232" s="123"/>
      <c r="T232" s="55"/>
      <c r="U232" s="123"/>
      <c r="V232" s="123"/>
      <c r="W232" s="55"/>
      <c r="X232" s="123"/>
      <c r="Y232" s="123"/>
      <c r="Z232" s="55"/>
    </row>
    <row r="233" spans="1:26" s="124" customFormat="1" ht="12.75">
      <c r="A233" s="126" t="s">
        <v>55</v>
      </c>
      <c r="B233" s="53">
        <v>6616</v>
      </c>
      <c r="C233" s="60">
        <f t="shared" si="20"/>
        <v>6148</v>
      </c>
      <c r="D233" s="61">
        <f t="shared" si="21"/>
        <v>107.61223162003904</v>
      </c>
      <c r="E233" s="53">
        <v>4868</v>
      </c>
      <c r="F233" s="53">
        <v>4864</v>
      </c>
      <c r="G233" s="55">
        <v>100.1</v>
      </c>
      <c r="H233" s="53">
        <v>1748</v>
      </c>
      <c r="I233" s="53">
        <v>1284</v>
      </c>
      <c r="J233" s="55">
        <v>136.2</v>
      </c>
      <c r="K233" s="53">
        <v>493</v>
      </c>
      <c r="L233" s="53">
        <v>416</v>
      </c>
      <c r="M233" s="55">
        <v>118.6</v>
      </c>
      <c r="N233" s="53">
        <v>7109</v>
      </c>
      <c r="O233" s="53">
        <v>6564</v>
      </c>
      <c r="P233" s="55">
        <v>108.3</v>
      </c>
      <c r="Q233" s="55"/>
      <c r="R233" s="123"/>
      <c r="S233" s="123"/>
      <c r="T233" s="55"/>
      <c r="U233" s="123"/>
      <c r="V233" s="123"/>
      <c r="W233" s="55"/>
      <c r="X233" s="123"/>
      <c r="Y233" s="123"/>
      <c r="Z233" s="55"/>
    </row>
    <row r="234" spans="1:26" s="124" customFormat="1" ht="12.75">
      <c r="A234" s="126" t="s">
        <v>56</v>
      </c>
      <c r="B234" s="53">
        <v>21937</v>
      </c>
      <c r="C234" s="60">
        <f t="shared" si="20"/>
        <v>20796</v>
      </c>
      <c r="D234" s="61">
        <f t="shared" si="21"/>
        <v>105.48663204462396</v>
      </c>
      <c r="E234" s="53">
        <v>1379</v>
      </c>
      <c r="F234" s="53">
        <v>1488</v>
      </c>
      <c r="G234" s="55">
        <v>92.7</v>
      </c>
      <c r="H234" s="53">
        <v>20558</v>
      </c>
      <c r="I234" s="53">
        <v>19308</v>
      </c>
      <c r="J234" s="55">
        <v>106.5</v>
      </c>
      <c r="K234" s="53">
        <v>19370</v>
      </c>
      <c r="L234" s="53">
        <v>19652</v>
      </c>
      <c r="M234" s="55">
        <v>98.6</v>
      </c>
      <c r="N234" s="53">
        <v>41307</v>
      </c>
      <c r="O234" s="53">
        <v>40448</v>
      </c>
      <c r="P234" s="55">
        <v>102.1</v>
      </c>
      <c r="Q234" s="55"/>
      <c r="R234" s="123"/>
      <c r="S234" s="123"/>
      <c r="T234" s="55"/>
      <c r="U234" s="123"/>
      <c r="V234" s="123"/>
      <c r="W234" s="55"/>
      <c r="X234" s="123"/>
      <c r="Y234" s="123"/>
      <c r="Z234" s="55"/>
    </row>
    <row r="235" spans="1:26" s="127" customFormat="1" ht="12.75">
      <c r="A235" s="126" t="s">
        <v>57</v>
      </c>
      <c r="B235" s="53">
        <v>2085</v>
      </c>
      <c r="C235" s="60">
        <f t="shared" si="20"/>
        <v>2088</v>
      </c>
      <c r="D235" s="61">
        <f t="shared" si="21"/>
        <v>99.85632183908046</v>
      </c>
      <c r="E235" s="53">
        <v>28</v>
      </c>
      <c r="F235" s="53">
        <v>24</v>
      </c>
      <c r="G235" s="55">
        <v>116.7</v>
      </c>
      <c r="H235" s="53">
        <v>2057</v>
      </c>
      <c r="I235" s="53">
        <v>2064</v>
      </c>
      <c r="J235" s="55">
        <v>99.6</v>
      </c>
      <c r="K235" s="53">
        <v>516</v>
      </c>
      <c r="L235" s="53">
        <v>417</v>
      </c>
      <c r="M235" s="55">
        <v>123.7</v>
      </c>
      <c r="N235" s="53">
        <v>2601</v>
      </c>
      <c r="O235" s="53">
        <v>2506</v>
      </c>
      <c r="P235" s="55">
        <v>103.8</v>
      </c>
      <c r="Q235" s="55"/>
      <c r="R235" s="123"/>
      <c r="S235" s="123"/>
      <c r="T235" s="55"/>
      <c r="U235" s="123"/>
      <c r="V235" s="123"/>
      <c r="W235" s="55"/>
      <c r="X235" s="123"/>
      <c r="Y235" s="123"/>
      <c r="Z235" s="55"/>
    </row>
    <row r="236" spans="1:26" s="127" customFormat="1" ht="12.75">
      <c r="A236" s="126" t="s">
        <v>58</v>
      </c>
      <c r="B236" s="53">
        <v>4744</v>
      </c>
      <c r="C236" s="60">
        <f t="shared" si="20"/>
        <v>4629</v>
      </c>
      <c r="D236" s="61">
        <f t="shared" si="21"/>
        <v>102.48433786995031</v>
      </c>
      <c r="E236" s="53">
        <v>100</v>
      </c>
      <c r="F236" s="53">
        <v>66</v>
      </c>
      <c r="G236" s="55">
        <v>151.5</v>
      </c>
      <c r="H236" s="53">
        <v>4644</v>
      </c>
      <c r="I236" s="53">
        <v>4563</v>
      </c>
      <c r="J236" s="55">
        <v>101.8</v>
      </c>
      <c r="K236" s="53">
        <v>2678</v>
      </c>
      <c r="L236" s="53">
        <v>2195</v>
      </c>
      <c r="M236" s="55">
        <v>122</v>
      </c>
      <c r="N236" s="53">
        <v>7422</v>
      </c>
      <c r="O236" s="53">
        <v>6824</v>
      </c>
      <c r="P236" s="55">
        <v>108.8</v>
      </c>
      <c r="Q236" s="55"/>
      <c r="R236" s="123"/>
      <c r="S236" s="123"/>
      <c r="T236" s="55"/>
      <c r="U236" s="123"/>
      <c r="V236" s="123"/>
      <c r="W236" s="55"/>
      <c r="X236" s="123"/>
      <c r="Y236" s="123"/>
      <c r="Z236" s="55"/>
    </row>
    <row r="237" spans="1:26" s="127" customFormat="1" ht="12.75">
      <c r="A237" s="126" t="s">
        <v>147</v>
      </c>
      <c r="B237" s="53">
        <v>1732</v>
      </c>
      <c r="C237" s="60">
        <f t="shared" si="20"/>
        <v>1508</v>
      </c>
      <c r="D237" s="61">
        <f t="shared" si="21"/>
        <v>114.85411140583554</v>
      </c>
      <c r="E237" s="53">
        <v>629</v>
      </c>
      <c r="F237" s="53">
        <v>616</v>
      </c>
      <c r="G237" s="55">
        <v>102.1</v>
      </c>
      <c r="H237" s="53">
        <v>1103</v>
      </c>
      <c r="I237" s="53">
        <v>892</v>
      </c>
      <c r="J237" s="55">
        <v>123.7</v>
      </c>
      <c r="K237" s="53">
        <v>300</v>
      </c>
      <c r="L237" s="53">
        <v>287</v>
      </c>
      <c r="M237" s="55">
        <v>104.5</v>
      </c>
      <c r="N237" s="53">
        <v>2032</v>
      </c>
      <c r="O237" s="53">
        <v>1795</v>
      </c>
      <c r="P237" s="55">
        <v>113.2</v>
      </c>
      <c r="Q237" s="55"/>
      <c r="R237" s="123"/>
      <c r="S237" s="123"/>
      <c r="T237" s="55"/>
      <c r="U237" s="123"/>
      <c r="V237" s="123"/>
      <c r="W237" s="55"/>
      <c r="X237" s="123"/>
      <c r="Y237" s="123"/>
      <c r="Z237" s="55"/>
    </row>
    <row r="238" spans="1:26" s="127" customFormat="1" ht="12.75">
      <c r="A238" s="126" t="s">
        <v>59</v>
      </c>
      <c r="B238" s="53">
        <v>551</v>
      </c>
      <c r="C238" s="60">
        <f>I238</f>
        <v>376</v>
      </c>
      <c r="D238" s="61">
        <f t="shared" si="21"/>
        <v>146.54255319148936</v>
      </c>
      <c r="E238" s="53">
        <v>11</v>
      </c>
      <c r="F238" s="56" t="s">
        <v>184</v>
      </c>
      <c r="G238" s="56" t="s">
        <v>184</v>
      </c>
      <c r="H238" s="53">
        <v>540</v>
      </c>
      <c r="I238" s="53">
        <v>376</v>
      </c>
      <c r="J238" s="55">
        <v>143.7</v>
      </c>
      <c r="K238" s="53">
        <v>785</v>
      </c>
      <c r="L238" s="53">
        <v>810</v>
      </c>
      <c r="M238" s="55">
        <v>96.9</v>
      </c>
      <c r="N238" s="53">
        <v>1336</v>
      </c>
      <c r="O238" s="53">
        <v>1186</v>
      </c>
      <c r="P238" s="55">
        <v>112.6</v>
      </c>
      <c r="Q238" s="55"/>
      <c r="R238" s="123"/>
      <c r="S238" s="123"/>
      <c r="T238" s="55"/>
      <c r="U238" s="123"/>
      <c r="V238" s="123"/>
      <c r="W238" s="55"/>
      <c r="X238" s="123"/>
      <c r="Y238" s="123"/>
      <c r="Z238" s="55"/>
    </row>
    <row r="239" spans="1:26" s="127" customFormat="1" ht="14.25" customHeight="1">
      <c r="A239" s="126" t="s">
        <v>60</v>
      </c>
      <c r="B239" s="53">
        <v>202</v>
      </c>
      <c r="C239" s="60">
        <f t="shared" si="20"/>
        <v>219</v>
      </c>
      <c r="D239" s="61">
        <f t="shared" si="21"/>
        <v>92.23744292237443</v>
      </c>
      <c r="E239" s="53">
        <v>10</v>
      </c>
      <c r="F239" s="53">
        <v>12</v>
      </c>
      <c r="G239" s="55">
        <v>83.3</v>
      </c>
      <c r="H239" s="53">
        <v>192</v>
      </c>
      <c r="I239" s="53">
        <v>207</v>
      </c>
      <c r="J239" s="55">
        <v>92.8</v>
      </c>
      <c r="K239" s="53">
        <v>63</v>
      </c>
      <c r="L239" s="53">
        <v>70</v>
      </c>
      <c r="M239" s="55">
        <v>90</v>
      </c>
      <c r="N239" s="53">
        <v>265</v>
      </c>
      <c r="O239" s="53">
        <v>290</v>
      </c>
      <c r="P239" s="55">
        <v>91.4</v>
      </c>
      <c r="Q239" s="55"/>
      <c r="R239" s="123"/>
      <c r="S239" s="123"/>
      <c r="T239" s="55"/>
      <c r="U239" s="123"/>
      <c r="V239" s="123"/>
      <c r="W239" s="55"/>
      <c r="X239" s="123"/>
      <c r="Y239" s="123"/>
      <c r="Z239" s="55"/>
    </row>
    <row r="240" spans="1:26" s="124" customFormat="1" ht="14.25" customHeight="1">
      <c r="A240" s="126" t="s">
        <v>61</v>
      </c>
      <c r="B240" s="53">
        <v>26225</v>
      </c>
      <c r="C240" s="60">
        <f t="shared" si="20"/>
        <v>25357</v>
      </c>
      <c r="D240" s="61">
        <f t="shared" si="21"/>
        <v>103.42311787672043</v>
      </c>
      <c r="E240" s="53">
        <v>1585</v>
      </c>
      <c r="F240" s="53">
        <v>1606</v>
      </c>
      <c r="G240" s="55">
        <v>98.7</v>
      </c>
      <c r="H240" s="53">
        <v>24640</v>
      </c>
      <c r="I240" s="53">
        <v>23751</v>
      </c>
      <c r="J240" s="55">
        <v>103.7</v>
      </c>
      <c r="K240" s="53">
        <v>33871</v>
      </c>
      <c r="L240" s="53">
        <v>32427</v>
      </c>
      <c r="M240" s="55">
        <v>104.5</v>
      </c>
      <c r="N240" s="53">
        <v>60096</v>
      </c>
      <c r="O240" s="53">
        <v>57784</v>
      </c>
      <c r="P240" s="55">
        <v>104</v>
      </c>
      <c r="Q240" s="55"/>
      <c r="R240" s="123"/>
      <c r="S240" s="123"/>
      <c r="T240" s="55"/>
      <c r="U240" s="123"/>
      <c r="V240" s="123"/>
      <c r="W240" s="55"/>
      <c r="X240" s="123"/>
      <c r="Y240" s="123"/>
      <c r="Z240" s="55"/>
    </row>
    <row r="241" spans="1:26" s="127" customFormat="1" ht="14.25" customHeight="1">
      <c r="A241" s="126" t="s">
        <v>62</v>
      </c>
      <c r="B241" s="53">
        <v>41459</v>
      </c>
      <c r="C241" s="60">
        <f t="shared" si="20"/>
        <v>38835</v>
      </c>
      <c r="D241" s="61">
        <f t="shared" si="21"/>
        <v>106.75679155401056</v>
      </c>
      <c r="E241" s="53">
        <v>1347</v>
      </c>
      <c r="F241" s="53">
        <v>1477</v>
      </c>
      <c r="G241" s="55">
        <v>91.2</v>
      </c>
      <c r="H241" s="53">
        <v>40112</v>
      </c>
      <c r="I241" s="53">
        <v>37358</v>
      </c>
      <c r="J241" s="55">
        <v>107.4</v>
      </c>
      <c r="K241" s="53">
        <v>47608</v>
      </c>
      <c r="L241" s="53">
        <v>47011</v>
      </c>
      <c r="M241" s="55">
        <v>101.3</v>
      </c>
      <c r="N241" s="53">
        <v>89067</v>
      </c>
      <c r="O241" s="53">
        <v>85846</v>
      </c>
      <c r="P241" s="55">
        <v>103.8</v>
      </c>
      <c r="Q241" s="55"/>
      <c r="R241" s="123"/>
      <c r="S241" s="123"/>
      <c r="T241" s="55"/>
      <c r="U241" s="123"/>
      <c r="V241" s="123"/>
      <c r="W241" s="55"/>
      <c r="X241" s="123"/>
      <c r="Y241" s="123"/>
      <c r="Z241" s="55"/>
    </row>
    <row r="242" spans="1:26" s="127" customFormat="1" ht="14.25" customHeight="1">
      <c r="A242" s="126" t="s">
        <v>63</v>
      </c>
      <c r="B242" s="53">
        <v>103</v>
      </c>
      <c r="C242" s="60">
        <f>F242</f>
        <v>17</v>
      </c>
      <c r="D242" s="61" t="s">
        <v>248</v>
      </c>
      <c r="E242" s="53">
        <v>103</v>
      </c>
      <c r="F242" s="53">
        <v>17</v>
      </c>
      <c r="G242" s="55" t="s">
        <v>248</v>
      </c>
      <c r="H242" s="56" t="s">
        <v>184</v>
      </c>
      <c r="I242" s="53" t="s">
        <v>184</v>
      </c>
      <c r="J242" s="56" t="s">
        <v>184</v>
      </c>
      <c r="K242" s="53">
        <v>7</v>
      </c>
      <c r="L242" s="53">
        <v>8</v>
      </c>
      <c r="M242" s="55">
        <v>93.3</v>
      </c>
      <c r="N242" s="53">
        <v>110</v>
      </c>
      <c r="O242" s="53">
        <v>25</v>
      </c>
      <c r="P242" s="55" t="s">
        <v>249</v>
      </c>
      <c r="Q242" s="55"/>
      <c r="R242" s="123"/>
      <c r="S242" s="123"/>
      <c r="T242" s="55"/>
      <c r="U242" s="123"/>
      <c r="V242" s="123"/>
      <c r="W242" s="55"/>
      <c r="X242" s="123"/>
      <c r="Y242" s="123"/>
      <c r="Z242" s="55"/>
    </row>
    <row r="243" spans="1:26" s="127" customFormat="1" ht="14.25" customHeight="1">
      <c r="A243" s="126" t="s">
        <v>64</v>
      </c>
      <c r="B243" s="53">
        <v>11</v>
      </c>
      <c r="C243" s="60">
        <f>I243</f>
        <v>3</v>
      </c>
      <c r="D243" s="61" t="s">
        <v>197</v>
      </c>
      <c r="E243" s="56" t="s">
        <v>184</v>
      </c>
      <c r="F243" s="56" t="s">
        <v>184</v>
      </c>
      <c r="G243" s="56" t="s">
        <v>184</v>
      </c>
      <c r="H243" s="53">
        <v>11</v>
      </c>
      <c r="I243" s="53">
        <v>3</v>
      </c>
      <c r="J243" s="55" t="s">
        <v>197</v>
      </c>
      <c r="K243" s="56" t="s">
        <v>184</v>
      </c>
      <c r="L243" s="56" t="s">
        <v>184</v>
      </c>
      <c r="M243" s="56" t="s">
        <v>184</v>
      </c>
      <c r="N243" s="53">
        <v>11</v>
      </c>
      <c r="O243" s="53">
        <v>3</v>
      </c>
      <c r="P243" s="55" t="s">
        <v>197</v>
      </c>
      <c r="Q243" s="55"/>
      <c r="R243" s="123"/>
      <c r="S243" s="123"/>
      <c r="T243" s="55"/>
      <c r="U243" s="123"/>
      <c r="V243" s="123"/>
      <c r="W243" s="55"/>
      <c r="X243" s="123"/>
      <c r="Y243" s="123"/>
      <c r="Z243" s="55"/>
    </row>
    <row r="244" spans="1:26" s="127" customFormat="1" ht="14.25" customHeight="1">
      <c r="A244" s="126" t="s">
        <v>65</v>
      </c>
      <c r="B244" s="53">
        <v>28311</v>
      </c>
      <c r="C244" s="60">
        <f t="shared" si="20"/>
        <v>22094</v>
      </c>
      <c r="D244" s="61">
        <f t="shared" si="21"/>
        <v>128.138861229293</v>
      </c>
      <c r="E244" s="53">
        <v>6679</v>
      </c>
      <c r="F244" s="53">
        <v>6521</v>
      </c>
      <c r="G244" s="55">
        <v>102.4</v>
      </c>
      <c r="H244" s="53">
        <v>21632</v>
      </c>
      <c r="I244" s="53">
        <v>15573</v>
      </c>
      <c r="J244" s="55">
        <v>138.9</v>
      </c>
      <c r="K244" s="53">
        <v>11575</v>
      </c>
      <c r="L244" s="53">
        <v>15672</v>
      </c>
      <c r="M244" s="55">
        <v>73.9</v>
      </c>
      <c r="N244" s="53">
        <v>39886</v>
      </c>
      <c r="O244" s="53">
        <v>37766</v>
      </c>
      <c r="P244" s="55">
        <v>105.6</v>
      </c>
      <c r="Q244" s="55"/>
      <c r="R244" s="123"/>
      <c r="S244" s="123"/>
      <c r="T244" s="55"/>
      <c r="U244" s="123"/>
      <c r="V244" s="123"/>
      <c r="W244" s="55"/>
      <c r="X244" s="123"/>
      <c r="Y244" s="123"/>
      <c r="Z244" s="55"/>
    </row>
    <row r="245" spans="1:26" s="127" customFormat="1" ht="14.25" customHeight="1">
      <c r="A245" s="126" t="s">
        <v>148</v>
      </c>
      <c r="B245" s="53">
        <v>667</v>
      </c>
      <c r="C245" s="60">
        <f>I245</f>
        <v>624</v>
      </c>
      <c r="D245" s="61">
        <f t="shared" si="21"/>
        <v>106.89102564102564</v>
      </c>
      <c r="E245" s="56">
        <v>13</v>
      </c>
      <c r="F245" s="56" t="s">
        <v>185</v>
      </c>
      <c r="G245" s="55">
        <v>100</v>
      </c>
      <c r="H245" s="53">
        <v>654</v>
      </c>
      <c r="I245" s="53">
        <v>624</v>
      </c>
      <c r="J245" s="55">
        <v>104.8</v>
      </c>
      <c r="K245" s="53">
        <v>43</v>
      </c>
      <c r="L245" s="53">
        <v>40</v>
      </c>
      <c r="M245" s="55">
        <v>108.6</v>
      </c>
      <c r="N245" s="53">
        <v>710</v>
      </c>
      <c r="O245" s="53">
        <v>676</v>
      </c>
      <c r="P245" s="55">
        <v>105</v>
      </c>
      <c r="Q245" s="55"/>
      <c r="R245" s="123"/>
      <c r="S245" s="123"/>
      <c r="T245" s="55"/>
      <c r="U245" s="123"/>
      <c r="V245" s="123"/>
      <c r="W245" s="55"/>
      <c r="X245" s="123"/>
      <c r="Y245" s="123"/>
      <c r="Z245" s="55"/>
    </row>
    <row r="246" spans="1:26" s="127" customFormat="1" ht="14.25" customHeight="1">
      <c r="A246" s="126" t="s">
        <v>67</v>
      </c>
      <c r="B246" s="53">
        <v>221</v>
      </c>
      <c r="C246" s="60">
        <f t="shared" si="20"/>
        <v>171</v>
      </c>
      <c r="D246" s="61">
        <f t="shared" si="21"/>
        <v>129.23976608187135</v>
      </c>
      <c r="E246" s="53">
        <v>90</v>
      </c>
      <c r="F246" s="53">
        <v>80</v>
      </c>
      <c r="G246" s="55">
        <v>112.5</v>
      </c>
      <c r="H246" s="53">
        <v>131</v>
      </c>
      <c r="I246" s="53">
        <v>91</v>
      </c>
      <c r="J246" s="55">
        <v>144.3</v>
      </c>
      <c r="K246" s="53">
        <v>44</v>
      </c>
      <c r="L246" s="53">
        <v>61</v>
      </c>
      <c r="M246" s="55">
        <v>72.1</v>
      </c>
      <c r="N246" s="53">
        <v>265</v>
      </c>
      <c r="O246" s="53">
        <v>232</v>
      </c>
      <c r="P246" s="55">
        <v>114.3</v>
      </c>
      <c r="Q246" s="55"/>
      <c r="R246" s="123"/>
      <c r="S246" s="123"/>
      <c r="T246" s="55"/>
      <c r="U246" s="123"/>
      <c r="V246" s="123"/>
      <c r="W246" s="55"/>
      <c r="X246" s="123"/>
      <c r="Y246" s="123"/>
      <c r="Z246" s="55"/>
    </row>
    <row r="247" spans="1:26" s="127" customFormat="1" ht="12" customHeight="1">
      <c r="A247" s="128" t="s">
        <v>69</v>
      </c>
      <c r="B247" s="58" t="s">
        <v>184</v>
      </c>
      <c r="C247" s="57" t="s">
        <v>184</v>
      </c>
      <c r="D247" s="64" t="s">
        <v>184</v>
      </c>
      <c r="E247" s="58" t="s">
        <v>184</v>
      </c>
      <c r="F247" s="58" t="s">
        <v>184</v>
      </c>
      <c r="G247" s="58" t="s">
        <v>184</v>
      </c>
      <c r="H247" s="58" t="s">
        <v>184</v>
      </c>
      <c r="I247" s="58" t="s">
        <v>184</v>
      </c>
      <c r="J247" s="58" t="s">
        <v>184</v>
      </c>
      <c r="K247" s="58" t="s">
        <v>184</v>
      </c>
      <c r="L247" s="57">
        <v>4</v>
      </c>
      <c r="M247" s="58" t="s">
        <v>184</v>
      </c>
      <c r="N247" s="58" t="s">
        <v>184</v>
      </c>
      <c r="O247" s="57">
        <v>4</v>
      </c>
      <c r="P247" s="58" t="s">
        <v>184</v>
      </c>
      <c r="Q247" s="55"/>
      <c r="R247" s="123"/>
      <c r="S247" s="123"/>
      <c r="T247" s="55"/>
      <c r="U247" s="123"/>
      <c r="V247" s="123"/>
      <c r="W247" s="55"/>
      <c r="X247" s="123"/>
      <c r="Y247" s="123"/>
      <c r="Z247" s="55"/>
    </row>
    <row r="248" spans="1:26" s="127" customFormat="1" ht="12.75">
      <c r="A248" s="126"/>
      <c r="B248" s="140"/>
      <c r="C248" s="140"/>
      <c r="D248" s="140"/>
      <c r="E248" s="49"/>
      <c r="F248" s="140"/>
      <c r="G248" s="140"/>
      <c r="H248" s="70"/>
      <c r="I248" s="140"/>
      <c r="J248" s="140"/>
      <c r="K248" s="70"/>
      <c r="L248" s="140"/>
      <c r="M248" s="140"/>
      <c r="O248" s="123"/>
      <c r="P248" s="123"/>
      <c r="Q248" s="55"/>
      <c r="R248" s="123"/>
      <c r="S248" s="123"/>
      <c r="T248" s="55"/>
      <c r="U248" s="56"/>
      <c r="V248" s="56"/>
      <c r="W248" s="56"/>
      <c r="X248" s="123"/>
      <c r="Y248" s="123"/>
      <c r="Z248" s="55"/>
    </row>
    <row r="249" spans="1:13" ht="12.75">
      <c r="A249" s="121"/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</row>
    <row r="250" spans="1:13" ht="12.75">
      <c r="A250" s="338" t="s">
        <v>225</v>
      </c>
      <c r="B250" s="338"/>
      <c r="C250" s="338"/>
      <c r="D250" s="338"/>
      <c r="E250" s="338"/>
      <c r="F250" s="338"/>
      <c r="G250" s="338"/>
      <c r="H250" s="338"/>
      <c r="I250" s="338"/>
      <c r="J250" s="338"/>
      <c r="K250" s="338"/>
      <c r="L250" s="338"/>
      <c r="M250" s="338"/>
    </row>
    <row r="251" spans="1:16" ht="12.7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P251" s="197" t="s">
        <v>114</v>
      </c>
    </row>
    <row r="252" spans="1:16" ht="12.75" customHeight="1">
      <c r="A252" s="295"/>
      <c r="B252" s="290" t="s">
        <v>181</v>
      </c>
      <c r="C252" s="290"/>
      <c r="D252" s="290"/>
      <c r="E252" s="291" t="s">
        <v>26</v>
      </c>
      <c r="F252" s="296"/>
      <c r="G252" s="296"/>
      <c r="H252" s="296"/>
      <c r="I252" s="296"/>
      <c r="J252" s="296"/>
      <c r="K252" s="297" t="s">
        <v>29</v>
      </c>
      <c r="L252" s="298"/>
      <c r="M252" s="299"/>
      <c r="N252" s="290" t="s">
        <v>180</v>
      </c>
      <c r="O252" s="290"/>
      <c r="P252" s="291"/>
    </row>
    <row r="253" spans="1:16" ht="33.75" customHeight="1">
      <c r="A253" s="295"/>
      <c r="B253" s="290"/>
      <c r="C253" s="290"/>
      <c r="D253" s="290"/>
      <c r="E253" s="290" t="s">
        <v>27</v>
      </c>
      <c r="F253" s="290"/>
      <c r="G253" s="290"/>
      <c r="H253" s="290" t="s">
        <v>28</v>
      </c>
      <c r="I253" s="290"/>
      <c r="J253" s="290"/>
      <c r="K253" s="300"/>
      <c r="L253" s="301"/>
      <c r="M253" s="302"/>
      <c r="N253" s="290"/>
      <c r="O253" s="290"/>
      <c r="P253" s="291"/>
    </row>
    <row r="254" spans="1:16" ht="22.5">
      <c r="A254" s="295"/>
      <c r="B254" s="81">
        <v>2024</v>
      </c>
      <c r="C254" s="81">
        <v>2023</v>
      </c>
      <c r="D254" s="81" t="s">
        <v>182</v>
      </c>
      <c r="E254" s="81">
        <v>2024</v>
      </c>
      <c r="F254" s="81">
        <v>2023</v>
      </c>
      <c r="G254" s="81" t="s">
        <v>182</v>
      </c>
      <c r="H254" s="81">
        <v>2024</v>
      </c>
      <c r="I254" s="81">
        <v>2023</v>
      </c>
      <c r="J254" s="81" t="s">
        <v>182</v>
      </c>
      <c r="K254" s="81">
        <v>2024</v>
      </c>
      <c r="L254" s="81">
        <v>2023</v>
      </c>
      <c r="M254" s="81" t="s">
        <v>182</v>
      </c>
      <c r="N254" s="81">
        <v>2024</v>
      </c>
      <c r="O254" s="81">
        <v>2023</v>
      </c>
      <c r="P254" s="82" t="s">
        <v>182</v>
      </c>
    </row>
    <row r="255" spans="1:26" s="124" customFormat="1" ht="12.75">
      <c r="A255" s="122" t="s">
        <v>52</v>
      </c>
      <c r="B255" s="53">
        <v>37818329</v>
      </c>
      <c r="C255" s="60">
        <f aca="true" t="shared" si="22" ref="C255:C272">F255+I255</f>
        <v>36501392</v>
      </c>
      <c r="D255" s="61">
        <f aca="true" t="shared" si="23" ref="D255:D272">B255/C255*100</f>
        <v>103.60790898056709</v>
      </c>
      <c r="E255" s="53">
        <v>37318750</v>
      </c>
      <c r="F255" s="53">
        <v>35919913</v>
      </c>
      <c r="G255" s="55">
        <v>103.9</v>
      </c>
      <c r="H255" s="53">
        <v>499579</v>
      </c>
      <c r="I255" s="53">
        <v>581479</v>
      </c>
      <c r="J255" s="55">
        <v>85.9</v>
      </c>
      <c r="K255" s="53">
        <v>8483112</v>
      </c>
      <c r="L255" s="53">
        <v>8518494</v>
      </c>
      <c r="M255" s="55">
        <v>99.6</v>
      </c>
      <c r="N255" s="53">
        <v>46301441</v>
      </c>
      <c r="O255" s="53">
        <v>45019886</v>
      </c>
      <c r="P255" s="55">
        <v>102.8</v>
      </c>
      <c r="Q255" s="55"/>
      <c r="R255" s="123"/>
      <c r="S255" s="123"/>
      <c r="T255" s="55"/>
      <c r="U255" s="123"/>
      <c r="V255" s="123"/>
      <c r="W255" s="55"/>
      <c r="X255" s="123"/>
      <c r="Y255" s="123"/>
      <c r="Z255" s="55"/>
    </row>
    <row r="256" spans="1:26" s="124" customFormat="1" ht="12.75">
      <c r="A256" s="125" t="s">
        <v>146</v>
      </c>
      <c r="B256" s="53">
        <v>795144</v>
      </c>
      <c r="C256" s="60">
        <f t="shared" si="22"/>
        <v>910765</v>
      </c>
      <c r="D256" s="61">
        <f t="shared" si="23"/>
        <v>87.30506771779768</v>
      </c>
      <c r="E256" s="53">
        <v>776228</v>
      </c>
      <c r="F256" s="53">
        <v>886307</v>
      </c>
      <c r="G256" s="55">
        <v>87.6</v>
      </c>
      <c r="H256" s="53">
        <v>18916</v>
      </c>
      <c r="I256" s="53">
        <v>24458</v>
      </c>
      <c r="J256" s="55">
        <v>77.3</v>
      </c>
      <c r="K256" s="53">
        <v>426860</v>
      </c>
      <c r="L256" s="53">
        <v>456964</v>
      </c>
      <c r="M256" s="55">
        <v>93.4</v>
      </c>
      <c r="N256" s="53">
        <v>1222004</v>
      </c>
      <c r="O256" s="53">
        <v>1367729</v>
      </c>
      <c r="P256" s="55">
        <v>89.3</v>
      </c>
      <c r="Q256" s="55"/>
      <c r="R256" s="123"/>
      <c r="S256" s="123"/>
      <c r="T256" s="55"/>
      <c r="U256" s="123"/>
      <c r="V256" s="123"/>
      <c r="W256" s="55"/>
      <c r="X256" s="123"/>
      <c r="Y256" s="123"/>
      <c r="Z256" s="55"/>
    </row>
    <row r="257" spans="1:26" s="124" customFormat="1" ht="12.75">
      <c r="A257" s="126" t="s">
        <v>53</v>
      </c>
      <c r="B257" s="53">
        <v>8224791</v>
      </c>
      <c r="C257" s="60">
        <f t="shared" si="22"/>
        <v>8675615</v>
      </c>
      <c r="D257" s="61">
        <f t="shared" si="23"/>
        <v>94.80354995006117</v>
      </c>
      <c r="E257" s="53">
        <v>8215294</v>
      </c>
      <c r="F257" s="53">
        <v>8666046</v>
      </c>
      <c r="G257" s="55">
        <v>94.8</v>
      </c>
      <c r="H257" s="53">
        <v>9497</v>
      </c>
      <c r="I257" s="53">
        <v>9569</v>
      </c>
      <c r="J257" s="55">
        <v>99.2</v>
      </c>
      <c r="K257" s="53">
        <v>847127</v>
      </c>
      <c r="L257" s="53">
        <v>848302</v>
      </c>
      <c r="M257" s="55">
        <v>99.9</v>
      </c>
      <c r="N257" s="53">
        <v>9071918</v>
      </c>
      <c r="O257" s="53">
        <v>9523917</v>
      </c>
      <c r="P257" s="55">
        <v>95.3</v>
      </c>
      <c r="Q257" s="55"/>
      <c r="R257" s="123"/>
      <c r="S257" s="123"/>
      <c r="T257" s="55"/>
      <c r="U257" s="123"/>
      <c r="V257" s="123"/>
      <c r="W257" s="55"/>
      <c r="X257" s="123"/>
      <c r="Y257" s="123"/>
      <c r="Z257" s="55"/>
    </row>
    <row r="258" spans="1:26" s="124" customFormat="1" ht="12.75">
      <c r="A258" s="126" t="s">
        <v>54</v>
      </c>
      <c r="B258" s="53">
        <v>748452</v>
      </c>
      <c r="C258" s="60">
        <f t="shared" si="22"/>
        <v>729570</v>
      </c>
      <c r="D258" s="61">
        <f t="shared" si="23"/>
        <v>102.58809983963158</v>
      </c>
      <c r="E258" s="53">
        <v>724694</v>
      </c>
      <c r="F258" s="53">
        <v>720267</v>
      </c>
      <c r="G258" s="55">
        <v>100.6</v>
      </c>
      <c r="H258" s="53">
        <v>23758</v>
      </c>
      <c r="I258" s="53">
        <v>9303</v>
      </c>
      <c r="J258" s="55">
        <v>255.4</v>
      </c>
      <c r="K258" s="53">
        <v>463521</v>
      </c>
      <c r="L258" s="53">
        <v>479306</v>
      </c>
      <c r="M258" s="55">
        <v>96.7</v>
      </c>
      <c r="N258" s="53">
        <v>1211973</v>
      </c>
      <c r="O258" s="53">
        <v>1208877</v>
      </c>
      <c r="P258" s="55">
        <v>100.3</v>
      </c>
      <c r="Q258" s="55"/>
      <c r="R258" s="123"/>
      <c r="S258" s="123"/>
      <c r="T258" s="55"/>
      <c r="U258" s="123"/>
      <c r="V258" s="123"/>
      <c r="W258" s="55"/>
      <c r="X258" s="123"/>
      <c r="Y258" s="123"/>
      <c r="Z258" s="55"/>
    </row>
    <row r="259" spans="1:26" s="124" customFormat="1" ht="12.75">
      <c r="A259" s="126" t="s">
        <v>55</v>
      </c>
      <c r="B259" s="53">
        <v>9500012</v>
      </c>
      <c r="C259" s="60">
        <f t="shared" si="22"/>
        <v>7858986</v>
      </c>
      <c r="D259" s="61">
        <f t="shared" si="23"/>
        <v>120.88088717806598</v>
      </c>
      <c r="E259" s="53">
        <v>9440591</v>
      </c>
      <c r="F259" s="53">
        <v>7738402</v>
      </c>
      <c r="G259" s="55">
        <v>122</v>
      </c>
      <c r="H259" s="53">
        <v>59421</v>
      </c>
      <c r="I259" s="53">
        <v>120584</v>
      </c>
      <c r="J259" s="55">
        <v>49.3</v>
      </c>
      <c r="K259" s="53">
        <v>684010</v>
      </c>
      <c r="L259" s="53">
        <v>521533</v>
      </c>
      <c r="M259" s="55">
        <v>131.2</v>
      </c>
      <c r="N259" s="53">
        <v>10184022</v>
      </c>
      <c r="O259" s="53">
        <v>8380519</v>
      </c>
      <c r="P259" s="55">
        <v>121.5</v>
      </c>
      <c r="Q259" s="55"/>
      <c r="R259" s="123"/>
      <c r="S259" s="123"/>
      <c r="T259" s="55"/>
      <c r="U259" s="123"/>
      <c r="V259" s="123"/>
      <c r="W259" s="55"/>
      <c r="X259" s="123"/>
      <c r="Y259" s="123"/>
      <c r="Z259" s="55"/>
    </row>
    <row r="260" spans="1:26" s="124" customFormat="1" ht="12.75">
      <c r="A260" s="126" t="s">
        <v>56</v>
      </c>
      <c r="B260" s="53">
        <v>59745</v>
      </c>
      <c r="C260" s="60">
        <f t="shared" si="22"/>
        <v>44510</v>
      </c>
      <c r="D260" s="61">
        <f t="shared" si="23"/>
        <v>134.22826331161536</v>
      </c>
      <c r="E260" s="53">
        <v>55059</v>
      </c>
      <c r="F260" s="53">
        <v>39937</v>
      </c>
      <c r="G260" s="55">
        <v>137.9</v>
      </c>
      <c r="H260" s="53">
        <v>4686</v>
      </c>
      <c r="I260" s="53">
        <v>4573</v>
      </c>
      <c r="J260" s="55">
        <v>102.5</v>
      </c>
      <c r="K260" s="53">
        <v>27884</v>
      </c>
      <c r="L260" s="53">
        <v>29469</v>
      </c>
      <c r="M260" s="55">
        <v>94.6</v>
      </c>
      <c r="N260" s="53">
        <v>87629</v>
      </c>
      <c r="O260" s="53">
        <v>73980</v>
      </c>
      <c r="P260" s="55">
        <v>118.5</v>
      </c>
      <c r="Q260" s="55"/>
      <c r="R260" s="123"/>
      <c r="S260" s="123"/>
      <c r="T260" s="55"/>
      <c r="U260" s="123"/>
      <c r="V260" s="123"/>
      <c r="W260" s="55"/>
      <c r="X260" s="123"/>
      <c r="Y260" s="123"/>
      <c r="Z260" s="55"/>
    </row>
    <row r="261" spans="1:26" s="127" customFormat="1" ht="12.75">
      <c r="A261" s="126" t="s">
        <v>57</v>
      </c>
      <c r="B261" s="53">
        <v>951847</v>
      </c>
      <c r="C261" s="60">
        <f t="shared" si="22"/>
        <v>1162982</v>
      </c>
      <c r="D261" s="61">
        <f t="shared" si="23"/>
        <v>81.8453767986091</v>
      </c>
      <c r="E261" s="53">
        <v>926602</v>
      </c>
      <c r="F261" s="53">
        <v>1139202</v>
      </c>
      <c r="G261" s="55">
        <v>81.3</v>
      </c>
      <c r="H261" s="53">
        <v>25245</v>
      </c>
      <c r="I261" s="53">
        <v>23780</v>
      </c>
      <c r="J261" s="55">
        <v>106.2</v>
      </c>
      <c r="K261" s="53">
        <v>306495</v>
      </c>
      <c r="L261" s="53">
        <v>306166</v>
      </c>
      <c r="M261" s="55">
        <v>100.1</v>
      </c>
      <c r="N261" s="53">
        <v>1258342</v>
      </c>
      <c r="O261" s="53">
        <v>1469148</v>
      </c>
      <c r="P261" s="55">
        <v>85.7</v>
      </c>
      <c r="Q261" s="55"/>
      <c r="R261" s="123"/>
      <c r="S261" s="123"/>
      <c r="T261" s="55"/>
      <c r="U261" s="123"/>
      <c r="V261" s="123"/>
      <c r="W261" s="55"/>
      <c r="X261" s="123"/>
      <c r="Y261" s="123"/>
      <c r="Z261" s="55"/>
    </row>
    <row r="262" spans="1:26" s="127" customFormat="1" ht="12.75">
      <c r="A262" s="126" t="s">
        <v>58</v>
      </c>
      <c r="B262" s="53">
        <v>1161121</v>
      </c>
      <c r="C262" s="60">
        <f t="shared" si="22"/>
        <v>1237906</v>
      </c>
      <c r="D262" s="61">
        <f t="shared" si="23"/>
        <v>93.7971865392041</v>
      </c>
      <c r="E262" s="53">
        <v>1105841</v>
      </c>
      <c r="F262" s="53">
        <v>1182504</v>
      </c>
      <c r="G262" s="55">
        <v>93.5</v>
      </c>
      <c r="H262" s="53">
        <v>55280</v>
      </c>
      <c r="I262" s="53">
        <v>55402</v>
      </c>
      <c r="J262" s="55">
        <v>99.8</v>
      </c>
      <c r="K262" s="53">
        <v>843830</v>
      </c>
      <c r="L262" s="53">
        <v>877993</v>
      </c>
      <c r="M262" s="55">
        <v>96.1</v>
      </c>
      <c r="N262" s="53">
        <v>2004951</v>
      </c>
      <c r="O262" s="53">
        <v>2115899</v>
      </c>
      <c r="P262" s="55">
        <v>94.8</v>
      </c>
      <c r="Q262" s="55"/>
      <c r="R262" s="123"/>
      <c r="S262" s="123"/>
      <c r="T262" s="55"/>
      <c r="U262" s="123"/>
      <c r="V262" s="123"/>
      <c r="W262" s="55"/>
      <c r="X262" s="123"/>
      <c r="Y262" s="123"/>
      <c r="Z262" s="55"/>
    </row>
    <row r="263" spans="1:26" s="127" customFormat="1" ht="12.75">
      <c r="A263" s="126" t="s">
        <v>147</v>
      </c>
      <c r="B263" s="53">
        <v>1546667</v>
      </c>
      <c r="C263" s="60">
        <f t="shared" si="22"/>
        <v>1499380</v>
      </c>
      <c r="D263" s="61">
        <f t="shared" si="23"/>
        <v>103.15377022502634</v>
      </c>
      <c r="E263" s="53">
        <v>1513042</v>
      </c>
      <c r="F263" s="53">
        <v>1452704</v>
      </c>
      <c r="G263" s="55">
        <v>104.2</v>
      </c>
      <c r="H263" s="53">
        <v>33625</v>
      </c>
      <c r="I263" s="53">
        <v>46676</v>
      </c>
      <c r="J263" s="55">
        <v>72</v>
      </c>
      <c r="K263" s="53">
        <v>532416</v>
      </c>
      <c r="L263" s="53">
        <v>650756</v>
      </c>
      <c r="M263" s="55">
        <v>81.8</v>
      </c>
      <c r="N263" s="53">
        <v>2079083</v>
      </c>
      <c r="O263" s="53">
        <v>2150136</v>
      </c>
      <c r="P263" s="55">
        <v>96.7</v>
      </c>
      <c r="Q263" s="55"/>
      <c r="R263" s="123"/>
      <c r="S263" s="123"/>
      <c r="T263" s="55"/>
      <c r="U263" s="123"/>
      <c r="V263" s="123"/>
      <c r="W263" s="55"/>
      <c r="X263" s="123"/>
      <c r="Y263" s="123"/>
      <c r="Z263" s="55"/>
    </row>
    <row r="264" spans="1:26" s="127" customFormat="1" ht="12.75">
      <c r="A264" s="126" t="s">
        <v>59</v>
      </c>
      <c r="B264" s="53">
        <v>3164237</v>
      </c>
      <c r="C264" s="60">
        <f t="shared" si="22"/>
        <v>3195489</v>
      </c>
      <c r="D264" s="61">
        <f t="shared" si="23"/>
        <v>99.02199632043796</v>
      </c>
      <c r="E264" s="53">
        <v>3112194</v>
      </c>
      <c r="F264" s="53">
        <v>3099775</v>
      </c>
      <c r="G264" s="55">
        <v>100.4</v>
      </c>
      <c r="H264" s="53">
        <v>52043</v>
      </c>
      <c r="I264" s="53">
        <v>95714</v>
      </c>
      <c r="J264" s="55">
        <v>54.4</v>
      </c>
      <c r="K264" s="53">
        <v>320237</v>
      </c>
      <c r="L264" s="53">
        <v>360900</v>
      </c>
      <c r="M264" s="55">
        <v>88.7</v>
      </c>
      <c r="N264" s="53">
        <v>3484474</v>
      </c>
      <c r="O264" s="53">
        <v>3556389</v>
      </c>
      <c r="P264" s="55">
        <v>98</v>
      </c>
      <c r="Q264" s="55"/>
      <c r="R264" s="123"/>
      <c r="S264" s="123"/>
      <c r="T264" s="55"/>
      <c r="U264" s="123"/>
      <c r="V264" s="123"/>
      <c r="W264" s="55"/>
      <c r="X264" s="123"/>
      <c r="Y264" s="123"/>
      <c r="Z264" s="55"/>
    </row>
    <row r="265" spans="1:26" s="127" customFormat="1" ht="14.25" customHeight="1">
      <c r="A265" s="126" t="s">
        <v>60</v>
      </c>
      <c r="B265" s="53">
        <v>2155789</v>
      </c>
      <c r="C265" s="60">
        <f t="shared" si="22"/>
        <v>2289610</v>
      </c>
      <c r="D265" s="61">
        <f t="shared" si="23"/>
        <v>94.15529282279515</v>
      </c>
      <c r="E265" s="53">
        <v>2140172</v>
      </c>
      <c r="F265" s="53">
        <v>2282587</v>
      </c>
      <c r="G265" s="55">
        <v>93.8</v>
      </c>
      <c r="H265" s="53">
        <v>15617</v>
      </c>
      <c r="I265" s="53">
        <v>7023</v>
      </c>
      <c r="J265" s="55" t="s">
        <v>199</v>
      </c>
      <c r="K265" s="53">
        <v>863777</v>
      </c>
      <c r="L265" s="53">
        <v>791530</v>
      </c>
      <c r="M265" s="55">
        <v>109.1</v>
      </c>
      <c r="N265" s="53">
        <v>3019566</v>
      </c>
      <c r="O265" s="53">
        <v>3081140</v>
      </c>
      <c r="P265" s="55">
        <v>98</v>
      </c>
      <c r="Q265" s="55"/>
      <c r="R265" s="123"/>
      <c r="S265" s="123"/>
      <c r="T265" s="55"/>
      <c r="U265" s="123"/>
      <c r="V265" s="123"/>
      <c r="W265" s="55"/>
      <c r="X265" s="123"/>
      <c r="Y265" s="123"/>
      <c r="Z265" s="55"/>
    </row>
    <row r="266" spans="1:26" s="124" customFormat="1" ht="14.25" customHeight="1">
      <c r="A266" s="126" t="s">
        <v>61</v>
      </c>
      <c r="B266" s="56">
        <v>17115</v>
      </c>
      <c r="C266" s="60">
        <f>I266</f>
        <v>4804</v>
      </c>
      <c r="D266" s="61" t="s">
        <v>250</v>
      </c>
      <c r="E266" s="56" t="s">
        <v>185</v>
      </c>
      <c r="F266" s="56" t="s">
        <v>184</v>
      </c>
      <c r="G266" s="56" t="s">
        <v>184</v>
      </c>
      <c r="H266" s="53">
        <v>14115</v>
      </c>
      <c r="I266" s="53">
        <v>4804</v>
      </c>
      <c r="J266" s="55" t="s">
        <v>251</v>
      </c>
      <c r="K266" s="53">
        <v>109999</v>
      </c>
      <c r="L266" s="53">
        <v>115050</v>
      </c>
      <c r="M266" s="55">
        <v>95.6</v>
      </c>
      <c r="N266" s="53">
        <v>127114</v>
      </c>
      <c r="O266" s="53">
        <v>119854</v>
      </c>
      <c r="P266" s="55">
        <v>106.1</v>
      </c>
      <c r="Q266" s="55"/>
      <c r="R266" s="123"/>
      <c r="S266" s="123"/>
      <c r="T266" s="55"/>
      <c r="U266" s="123"/>
      <c r="V266" s="123"/>
      <c r="W266" s="55"/>
      <c r="X266" s="123"/>
      <c r="Y266" s="123"/>
      <c r="Z266" s="55"/>
    </row>
    <row r="267" spans="1:26" s="127" customFormat="1" ht="14.25" customHeight="1">
      <c r="A267" s="126" t="s">
        <v>62</v>
      </c>
      <c r="B267" s="53">
        <v>953587</v>
      </c>
      <c r="C267" s="60">
        <f t="shared" si="22"/>
        <v>686408</v>
      </c>
      <c r="D267" s="61">
        <f t="shared" si="23"/>
        <v>138.92422582487382</v>
      </c>
      <c r="E267" s="53">
        <v>951157</v>
      </c>
      <c r="F267" s="53">
        <v>684201</v>
      </c>
      <c r="G267" s="55">
        <v>139</v>
      </c>
      <c r="H267" s="53">
        <v>2430</v>
      </c>
      <c r="I267" s="53">
        <v>2207</v>
      </c>
      <c r="J267" s="55">
        <v>110.1</v>
      </c>
      <c r="K267" s="53">
        <v>16636</v>
      </c>
      <c r="L267" s="53">
        <v>16725</v>
      </c>
      <c r="M267" s="55">
        <v>99.5</v>
      </c>
      <c r="N267" s="53">
        <v>970223</v>
      </c>
      <c r="O267" s="53">
        <v>703133</v>
      </c>
      <c r="P267" s="55">
        <v>138</v>
      </c>
      <c r="Q267" s="55"/>
      <c r="R267" s="123"/>
      <c r="S267" s="123"/>
      <c r="T267" s="55"/>
      <c r="U267" s="123"/>
      <c r="V267" s="123"/>
      <c r="W267" s="55"/>
      <c r="X267" s="123"/>
      <c r="Y267" s="123"/>
      <c r="Z267" s="55"/>
    </row>
    <row r="268" spans="1:26" s="127" customFormat="1" ht="14.25" customHeight="1">
      <c r="A268" s="126" t="s">
        <v>63</v>
      </c>
      <c r="B268" s="53">
        <v>814230</v>
      </c>
      <c r="C268" s="60">
        <f t="shared" si="22"/>
        <v>823313</v>
      </c>
      <c r="D268" s="61">
        <f t="shared" si="23"/>
        <v>98.89677437378009</v>
      </c>
      <c r="E268" s="53">
        <v>790821</v>
      </c>
      <c r="F268" s="53">
        <v>797827</v>
      </c>
      <c r="G268" s="55">
        <v>99.1</v>
      </c>
      <c r="H268" s="53">
        <v>23409</v>
      </c>
      <c r="I268" s="53">
        <v>25486</v>
      </c>
      <c r="J268" s="55">
        <v>91.8</v>
      </c>
      <c r="K268" s="53">
        <v>242502</v>
      </c>
      <c r="L268" s="53">
        <v>281414</v>
      </c>
      <c r="M268" s="55">
        <v>86.2</v>
      </c>
      <c r="N268" s="53">
        <v>1056732</v>
      </c>
      <c r="O268" s="53">
        <v>1104727</v>
      </c>
      <c r="P268" s="55">
        <v>95.7</v>
      </c>
      <c r="Q268" s="55"/>
      <c r="R268" s="123"/>
      <c r="S268" s="123"/>
      <c r="T268" s="55"/>
      <c r="U268" s="123"/>
      <c r="V268" s="123"/>
      <c r="W268" s="55"/>
      <c r="X268" s="123"/>
      <c r="Y268" s="123"/>
      <c r="Z268" s="55"/>
    </row>
    <row r="269" spans="1:26" s="127" customFormat="1" ht="14.25" customHeight="1">
      <c r="A269" s="126" t="s">
        <v>64</v>
      </c>
      <c r="B269" s="53">
        <v>2647803</v>
      </c>
      <c r="C269" s="60">
        <f t="shared" si="22"/>
        <v>2506771</v>
      </c>
      <c r="D269" s="61">
        <f t="shared" si="23"/>
        <v>105.62604242669155</v>
      </c>
      <c r="E269" s="53">
        <v>2639303</v>
      </c>
      <c r="F269" s="53">
        <v>2500036</v>
      </c>
      <c r="G269" s="55">
        <v>105.6</v>
      </c>
      <c r="H269" s="53">
        <v>8500</v>
      </c>
      <c r="I269" s="53">
        <v>6735</v>
      </c>
      <c r="J269" s="55">
        <v>126.2</v>
      </c>
      <c r="K269" s="53">
        <v>795116</v>
      </c>
      <c r="L269" s="53">
        <v>617765</v>
      </c>
      <c r="M269" s="55">
        <v>128.7</v>
      </c>
      <c r="N269" s="53">
        <v>3442919</v>
      </c>
      <c r="O269" s="53">
        <v>3124536</v>
      </c>
      <c r="P269" s="55">
        <v>110.2</v>
      </c>
      <c r="Q269" s="55"/>
      <c r="R269" s="123"/>
      <c r="S269" s="123"/>
      <c r="T269" s="55"/>
      <c r="U269" s="123"/>
      <c r="V269" s="123"/>
      <c r="W269" s="55"/>
      <c r="X269" s="123"/>
      <c r="Y269" s="123"/>
      <c r="Z269" s="55"/>
    </row>
    <row r="270" spans="1:26" s="127" customFormat="1" ht="14.25" customHeight="1">
      <c r="A270" s="126" t="s">
        <v>65</v>
      </c>
      <c r="B270" s="53">
        <v>885871</v>
      </c>
      <c r="C270" s="60">
        <f t="shared" si="22"/>
        <v>906784</v>
      </c>
      <c r="D270" s="61">
        <f t="shared" si="23"/>
        <v>97.69371757772524</v>
      </c>
      <c r="E270" s="53">
        <v>750108</v>
      </c>
      <c r="F270" s="53">
        <v>776363</v>
      </c>
      <c r="G270" s="55">
        <v>96.6</v>
      </c>
      <c r="H270" s="53">
        <v>135763</v>
      </c>
      <c r="I270" s="53">
        <v>130421</v>
      </c>
      <c r="J270" s="55">
        <v>104.1</v>
      </c>
      <c r="K270" s="53">
        <v>1232737</v>
      </c>
      <c r="L270" s="53">
        <v>1379138</v>
      </c>
      <c r="M270" s="55">
        <v>89.4</v>
      </c>
      <c r="N270" s="53">
        <v>2118608</v>
      </c>
      <c r="O270" s="53">
        <v>2285921</v>
      </c>
      <c r="P270" s="55">
        <v>92.7</v>
      </c>
      <c r="Q270" s="55"/>
      <c r="R270" s="123"/>
      <c r="S270" s="123"/>
      <c r="T270" s="55"/>
      <c r="U270" s="123"/>
      <c r="V270" s="123"/>
      <c r="W270" s="55"/>
      <c r="X270" s="123"/>
      <c r="Y270" s="123"/>
      <c r="Z270" s="55"/>
    </row>
    <row r="271" spans="1:26" s="127" customFormat="1" ht="14.25" customHeight="1">
      <c r="A271" s="126" t="s">
        <v>148</v>
      </c>
      <c r="B271" s="53">
        <v>52868</v>
      </c>
      <c r="C271" s="60">
        <f t="shared" si="22"/>
        <v>53278</v>
      </c>
      <c r="D271" s="61">
        <f t="shared" si="23"/>
        <v>99.23045159352829</v>
      </c>
      <c r="E271" s="53">
        <v>48324</v>
      </c>
      <c r="F271" s="53">
        <v>46204</v>
      </c>
      <c r="G271" s="55">
        <v>104.6</v>
      </c>
      <c r="H271" s="53">
        <v>4544</v>
      </c>
      <c r="I271" s="53">
        <v>7074</v>
      </c>
      <c r="J271" s="55">
        <v>64.2</v>
      </c>
      <c r="K271" s="53">
        <v>40211</v>
      </c>
      <c r="L271" s="53">
        <v>79422</v>
      </c>
      <c r="M271" s="55">
        <v>50.6</v>
      </c>
      <c r="N271" s="53">
        <v>93079</v>
      </c>
      <c r="O271" s="53">
        <v>132700</v>
      </c>
      <c r="P271" s="55">
        <v>70.1</v>
      </c>
      <c r="Q271" s="55"/>
      <c r="R271" s="123"/>
      <c r="S271" s="123"/>
      <c r="T271" s="55"/>
      <c r="U271" s="123"/>
      <c r="V271" s="123"/>
      <c r="W271" s="55"/>
      <c r="X271" s="123"/>
      <c r="Y271" s="123"/>
      <c r="Z271" s="55"/>
    </row>
    <row r="272" spans="1:26" s="127" customFormat="1" ht="14.25" customHeight="1">
      <c r="A272" s="126" t="s">
        <v>67</v>
      </c>
      <c r="B272" s="53">
        <v>3387909</v>
      </c>
      <c r="C272" s="60">
        <f t="shared" si="22"/>
        <v>3222809</v>
      </c>
      <c r="D272" s="61">
        <f t="shared" si="23"/>
        <v>105.12286021293846</v>
      </c>
      <c r="E272" s="53">
        <v>3381487</v>
      </c>
      <c r="F272" s="53">
        <v>3218906</v>
      </c>
      <c r="G272" s="55">
        <v>105.1</v>
      </c>
      <c r="H272" s="53">
        <v>6422</v>
      </c>
      <c r="I272" s="53">
        <v>3903</v>
      </c>
      <c r="J272" s="55">
        <v>164.5</v>
      </c>
      <c r="K272" s="53">
        <v>409035</v>
      </c>
      <c r="L272" s="53">
        <v>427470</v>
      </c>
      <c r="M272" s="55">
        <v>95.7</v>
      </c>
      <c r="N272" s="53">
        <v>3796944</v>
      </c>
      <c r="O272" s="53">
        <v>3650279</v>
      </c>
      <c r="P272" s="55">
        <v>104</v>
      </c>
      <c r="Q272" s="55"/>
      <c r="R272" s="123"/>
      <c r="S272" s="123"/>
      <c r="T272" s="55"/>
      <c r="U272" s="123"/>
      <c r="V272" s="123"/>
      <c r="W272" s="55"/>
      <c r="X272" s="123"/>
      <c r="Y272" s="123"/>
      <c r="Z272" s="55"/>
    </row>
    <row r="273" spans="1:26" s="127" customFormat="1" ht="12" customHeight="1">
      <c r="A273" s="126" t="s">
        <v>149</v>
      </c>
      <c r="B273" s="56" t="s">
        <v>184</v>
      </c>
      <c r="C273" s="60" t="s">
        <v>184</v>
      </c>
      <c r="D273" s="61" t="s">
        <v>184</v>
      </c>
      <c r="E273" s="56" t="s">
        <v>184</v>
      </c>
      <c r="F273" s="56" t="s">
        <v>184</v>
      </c>
      <c r="G273" s="56" t="s">
        <v>184</v>
      </c>
      <c r="H273" s="56" t="s">
        <v>184</v>
      </c>
      <c r="I273" s="56" t="s">
        <v>184</v>
      </c>
      <c r="J273" s="55" t="s">
        <v>184</v>
      </c>
      <c r="K273" s="53">
        <v>755</v>
      </c>
      <c r="L273" s="53">
        <v>566</v>
      </c>
      <c r="M273" s="55">
        <v>133.4</v>
      </c>
      <c r="N273" s="53">
        <v>755</v>
      </c>
      <c r="O273" s="60">
        <v>566</v>
      </c>
      <c r="P273" s="55">
        <v>133.4</v>
      </c>
      <c r="Q273" s="55"/>
      <c r="R273" s="123"/>
      <c r="S273" s="123"/>
      <c r="T273" s="55"/>
      <c r="U273" s="123"/>
      <c r="V273" s="123"/>
      <c r="W273" s="55"/>
      <c r="X273" s="123"/>
      <c r="Y273" s="123"/>
      <c r="Z273" s="55"/>
    </row>
    <row r="274" spans="1:26" s="127" customFormat="1" ht="12.75">
      <c r="A274" s="126" t="s">
        <v>68</v>
      </c>
      <c r="B274" s="53">
        <v>31</v>
      </c>
      <c r="C274" s="60">
        <f>F274</f>
        <v>31</v>
      </c>
      <c r="D274" s="61">
        <f>B274/C274*100</f>
        <v>100</v>
      </c>
      <c r="E274" s="53">
        <v>31</v>
      </c>
      <c r="F274" s="53">
        <v>31</v>
      </c>
      <c r="G274" s="55">
        <v>100</v>
      </c>
      <c r="H274" s="56" t="s">
        <v>184</v>
      </c>
      <c r="I274" s="56" t="s">
        <v>184</v>
      </c>
      <c r="J274" s="55" t="s">
        <v>184</v>
      </c>
      <c r="K274" s="53">
        <v>8444</v>
      </c>
      <c r="L274" s="53">
        <v>9540</v>
      </c>
      <c r="M274" s="55">
        <v>88.5</v>
      </c>
      <c r="N274" s="53">
        <v>8475</v>
      </c>
      <c r="O274" s="60">
        <v>9571</v>
      </c>
      <c r="P274" s="55">
        <v>88.5</v>
      </c>
      <c r="Q274" s="55"/>
      <c r="R274" s="123"/>
      <c r="S274" s="123"/>
      <c r="T274" s="55"/>
      <c r="U274" s="56"/>
      <c r="V274" s="56"/>
      <c r="W274" s="56"/>
      <c r="X274" s="123"/>
      <c r="Y274" s="123"/>
      <c r="Z274" s="55"/>
    </row>
    <row r="275" spans="1:26" s="127" customFormat="1" ht="12.75">
      <c r="A275" s="128" t="s">
        <v>69</v>
      </c>
      <c r="B275" s="57">
        <v>751110</v>
      </c>
      <c r="C275" s="57">
        <f>F275+I275</f>
        <v>692381</v>
      </c>
      <c r="D275" s="64">
        <f>B275/C275*100</f>
        <v>108.48217960920361</v>
      </c>
      <c r="E275" s="57">
        <v>744802</v>
      </c>
      <c r="F275" s="57">
        <v>688614</v>
      </c>
      <c r="G275" s="59">
        <v>108.2</v>
      </c>
      <c r="H275" s="57">
        <v>6308</v>
      </c>
      <c r="I275" s="57">
        <v>3767</v>
      </c>
      <c r="J275" s="59">
        <v>167.5</v>
      </c>
      <c r="K275" s="57">
        <v>311520</v>
      </c>
      <c r="L275" s="57">
        <v>268484</v>
      </c>
      <c r="M275" s="59">
        <v>116</v>
      </c>
      <c r="N275" s="57">
        <v>1062630</v>
      </c>
      <c r="O275" s="57">
        <v>960865</v>
      </c>
      <c r="P275" s="59">
        <v>110.6</v>
      </c>
      <c r="Q275" s="55"/>
      <c r="R275" s="123"/>
      <c r="S275" s="123"/>
      <c r="T275" s="55"/>
      <c r="U275" s="123"/>
      <c r="V275" s="123"/>
      <c r="W275" s="55"/>
      <c r="X275" s="123"/>
      <c r="Y275" s="123"/>
      <c r="Z275" s="55"/>
    </row>
    <row r="283" ht="12.75">
      <c r="G283" s="234"/>
    </row>
  </sheetData>
  <sheetProtection/>
  <mergeCells count="105">
    <mergeCell ref="A5:A7"/>
    <mergeCell ref="A1:M1"/>
    <mergeCell ref="A3:M3"/>
    <mergeCell ref="B5:D6"/>
    <mergeCell ref="E6:G6"/>
    <mergeCell ref="H6:J6"/>
    <mergeCell ref="E5:J5"/>
    <mergeCell ref="K5:M6"/>
    <mergeCell ref="A2:M2"/>
    <mergeCell ref="J61:J62"/>
    <mergeCell ref="D61:D62"/>
    <mergeCell ref="E61:F61"/>
    <mergeCell ref="H61:I61"/>
    <mergeCell ref="M61:M62"/>
    <mergeCell ref="A30:M30"/>
    <mergeCell ref="A32:A34"/>
    <mergeCell ref="B32:D33"/>
    <mergeCell ref="E33:G33"/>
    <mergeCell ref="H33:J33"/>
    <mergeCell ref="P88:P89"/>
    <mergeCell ref="P61:P62"/>
    <mergeCell ref="Q88:R88"/>
    <mergeCell ref="Q61:R61"/>
    <mergeCell ref="S61:S62"/>
    <mergeCell ref="A57:S57"/>
    <mergeCell ref="A59:A62"/>
    <mergeCell ref="B59:J60"/>
    <mergeCell ref="K60:S60"/>
    <mergeCell ref="B61:C61"/>
    <mergeCell ref="A86:A89"/>
    <mergeCell ref="B88:C88"/>
    <mergeCell ref="D88:D89"/>
    <mergeCell ref="E88:F88"/>
    <mergeCell ref="G88:G89"/>
    <mergeCell ref="H88:I88"/>
    <mergeCell ref="K61:L61"/>
    <mergeCell ref="G61:G62"/>
    <mergeCell ref="N88:O88"/>
    <mergeCell ref="B115:D116"/>
    <mergeCell ref="E116:G116"/>
    <mergeCell ref="H116:J116"/>
    <mergeCell ref="J88:J89"/>
    <mergeCell ref="K88:L88"/>
    <mergeCell ref="M88:M89"/>
    <mergeCell ref="N61:O61"/>
    <mergeCell ref="B171:D172"/>
    <mergeCell ref="E172:G172"/>
    <mergeCell ref="H172:J172"/>
    <mergeCell ref="A141:M141"/>
    <mergeCell ref="A143:A145"/>
    <mergeCell ref="B143:D144"/>
    <mergeCell ref="E144:G144"/>
    <mergeCell ref="H144:J144"/>
    <mergeCell ref="E143:J143"/>
    <mergeCell ref="K143:M144"/>
    <mergeCell ref="B252:D253"/>
    <mergeCell ref="E253:G253"/>
    <mergeCell ref="H253:J253"/>
    <mergeCell ref="E252:J252"/>
    <mergeCell ref="K252:M253"/>
    <mergeCell ref="A224:M224"/>
    <mergeCell ref="A226:A228"/>
    <mergeCell ref="B226:D227"/>
    <mergeCell ref="E227:G227"/>
    <mergeCell ref="H227:J227"/>
    <mergeCell ref="N5:P6"/>
    <mergeCell ref="E32:J32"/>
    <mergeCell ref="K32:M33"/>
    <mergeCell ref="N32:P33"/>
    <mergeCell ref="T60:AB60"/>
    <mergeCell ref="T61:U61"/>
    <mergeCell ref="V61:V62"/>
    <mergeCell ref="W61:X61"/>
    <mergeCell ref="Y61:Y62"/>
    <mergeCell ref="Z61:AA61"/>
    <mergeCell ref="AB61:AB62"/>
    <mergeCell ref="K59:AB59"/>
    <mergeCell ref="B86:J87"/>
    <mergeCell ref="K86:S87"/>
    <mergeCell ref="E115:J115"/>
    <mergeCell ref="K115:M116"/>
    <mergeCell ref="N115:P116"/>
    <mergeCell ref="S88:S89"/>
    <mergeCell ref="A113:M113"/>
    <mergeCell ref="A115:A117"/>
    <mergeCell ref="N143:P144"/>
    <mergeCell ref="E171:J171"/>
    <mergeCell ref="K171:M172"/>
    <mergeCell ref="N171:P172"/>
    <mergeCell ref="E226:J226"/>
    <mergeCell ref="K226:M227"/>
    <mergeCell ref="N226:P227"/>
    <mergeCell ref="A196:M196"/>
    <mergeCell ref="A169:M169"/>
    <mergeCell ref="A171:A173"/>
    <mergeCell ref="N252:P253"/>
    <mergeCell ref="A198:A200"/>
    <mergeCell ref="B198:D199"/>
    <mergeCell ref="E198:J198"/>
    <mergeCell ref="K198:M199"/>
    <mergeCell ref="N198:P199"/>
    <mergeCell ref="E199:G199"/>
    <mergeCell ref="H199:J199"/>
    <mergeCell ref="A250:M250"/>
    <mergeCell ref="A252:A254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67" r:id="rId1"/>
  <headerFooter alignWithMargins="0">
    <oddFooter>&amp;R&amp;"-,полужирный"&amp;8&amp;P</oddFooter>
  </headerFooter>
  <rowBreaks count="9" manualBreakCount="9">
    <brk id="29" max="255" man="1"/>
    <brk id="56" max="255" man="1"/>
    <brk id="84" max="255" man="1"/>
    <brk id="112" max="255" man="1"/>
    <brk id="140" max="255" man="1"/>
    <brk id="168" max="255" man="1"/>
    <brk id="195" max="255" man="1"/>
    <brk id="223" max="255" man="1"/>
    <brk id="24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L8" sqref="L8"/>
    </sheetView>
  </sheetViews>
  <sheetFormatPr defaultColWidth="9.00390625" defaultRowHeight="12.75"/>
  <cols>
    <col min="1" max="1" width="23.125" style="10" customWidth="1"/>
    <col min="2" max="4" width="28.375" style="10" customWidth="1"/>
    <col min="5" max="5" width="28.375" style="11" customWidth="1"/>
    <col min="6" max="6" width="27.75390625" style="10" customWidth="1"/>
    <col min="7" max="16384" width="9.125" style="10" customWidth="1"/>
  </cols>
  <sheetData>
    <row r="1" spans="1:5" ht="32.25" customHeight="1">
      <c r="A1" s="372" t="s">
        <v>164</v>
      </c>
      <c r="B1" s="372"/>
      <c r="C1" s="372"/>
      <c r="D1" s="372"/>
      <c r="E1" s="372"/>
    </row>
    <row r="2" spans="1:6" ht="12.75">
      <c r="A2" s="199"/>
      <c r="B2" s="200"/>
      <c r="C2" s="200"/>
      <c r="D2" s="200"/>
      <c r="E2" s="201"/>
      <c r="F2" s="202" t="s">
        <v>111</v>
      </c>
    </row>
    <row r="3" spans="1:7" ht="25.5" customHeight="1">
      <c r="A3" s="370"/>
      <c r="B3" s="297" t="s">
        <v>181</v>
      </c>
      <c r="C3" s="297" t="s">
        <v>26</v>
      </c>
      <c r="D3" s="299"/>
      <c r="E3" s="297" t="s">
        <v>264</v>
      </c>
      <c r="F3" s="291" t="s">
        <v>263</v>
      </c>
      <c r="G3" s="11"/>
    </row>
    <row r="4" spans="1:7" ht="22.5" customHeight="1">
      <c r="A4" s="371"/>
      <c r="B4" s="300"/>
      <c r="C4" s="81" t="s">
        <v>27</v>
      </c>
      <c r="D4" s="81" t="s">
        <v>28</v>
      </c>
      <c r="E4" s="300"/>
      <c r="F4" s="291"/>
      <c r="G4" s="30"/>
    </row>
    <row r="5" spans="1:7" ht="12.75">
      <c r="A5" s="122" t="s">
        <v>52</v>
      </c>
      <c r="B5" s="53">
        <v>281</v>
      </c>
      <c r="C5" s="53">
        <v>992</v>
      </c>
      <c r="D5" s="53">
        <v>168</v>
      </c>
      <c r="E5" s="53">
        <v>234</v>
      </c>
      <c r="F5" s="53">
        <v>250</v>
      </c>
      <c r="G5" s="28"/>
    </row>
    <row r="6" spans="1:7" ht="12.75">
      <c r="A6" s="125" t="s">
        <v>146</v>
      </c>
      <c r="B6" s="53">
        <v>120</v>
      </c>
      <c r="C6" s="53">
        <v>674</v>
      </c>
      <c r="D6" s="53">
        <v>114</v>
      </c>
      <c r="E6" s="53">
        <v>193</v>
      </c>
      <c r="F6" s="53">
        <v>153</v>
      </c>
      <c r="G6" s="28"/>
    </row>
    <row r="7" spans="1:7" ht="12.75">
      <c r="A7" s="126" t="s">
        <v>53</v>
      </c>
      <c r="B7" s="53">
        <v>886</v>
      </c>
      <c r="C7" s="53">
        <v>1181</v>
      </c>
      <c r="D7" s="53">
        <v>354</v>
      </c>
      <c r="E7" s="53">
        <v>261</v>
      </c>
      <c r="F7" s="53">
        <v>368</v>
      </c>
      <c r="G7" s="28"/>
    </row>
    <row r="8" spans="1:7" ht="12.75">
      <c r="A8" s="126" t="s">
        <v>54</v>
      </c>
      <c r="B8" s="53">
        <v>141</v>
      </c>
      <c r="C8" s="53">
        <v>1214</v>
      </c>
      <c r="D8" s="53">
        <v>88</v>
      </c>
      <c r="E8" s="53">
        <v>143</v>
      </c>
      <c r="F8" s="53">
        <v>143</v>
      </c>
      <c r="G8" s="28"/>
    </row>
    <row r="9" spans="1:7" ht="12.75">
      <c r="A9" s="126" t="s">
        <v>55</v>
      </c>
      <c r="B9" s="53">
        <v>508</v>
      </c>
      <c r="C9" s="53">
        <v>1010</v>
      </c>
      <c r="D9" s="53">
        <v>420</v>
      </c>
      <c r="E9" s="53">
        <v>409</v>
      </c>
      <c r="F9" s="53">
        <v>441</v>
      </c>
      <c r="G9" s="28"/>
    </row>
    <row r="10" spans="1:7" ht="12.75">
      <c r="A10" s="126" t="s">
        <v>56</v>
      </c>
      <c r="B10" s="53">
        <v>179</v>
      </c>
      <c r="C10" s="53">
        <v>1116</v>
      </c>
      <c r="D10" s="53">
        <v>118</v>
      </c>
      <c r="E10" s="53">
        <v>177</v>
      </c>
      <c r="F10" s="53">
        <v>177</v>
      </c>
      <c r="G10" s="28"/>
    </row>
    <row r="11" spans="1:7" ht="12.75">
      <c r="A11" s="126" t="s">
        <v>57</v>
      </c>
      <c r="B11" s="53">
        <v>88</v>
      </c>
      <c r="C11" s="53">
        <v>232</v>
      </c>
      <c r="D11" s="53">
        <v>70</v>
      </c>
      <c r="E11" s="53">
        <v>102</v>
      </c>
      <c r="F11" s="53">
        <v>98</v>
      </c>
      <c r="G11" s="28"/>
    </row>
    <row r="12" spans="1:7" ht="12.75">
      <c r="A12" s="126" t="s">
        <v>58</v>
      </c>
      <c r="B12" s="53">
        <v>289</v>
      </c>
      <c r="C12" s="53">
        <v>745</v>
      </c>
      <c r="D12" s="53">
        <v>275</v>
      </c>
      <c r="E12" s="53">
        <v>294</v>
      </c>
      <c r="F12" s="53">
        <v>292</v>
      </c>
      <c r="G12" s="28"/>
    </row>
    <row r="13" spans="1:7" ht="12.75">
      <c r="A13" s="126" t="s">
        <v>147</v>
      </c>
      <c r="B13" s="53">
        <v>354</v>
      </c>
      <c r="C13" s="53">
        <v>979</v>
      </c>
      <c r="D13" s="53">
        <v>285</v>
      </c>
      <c r="E13" s="53">
        <v>325</v>
      </c>
      <c r="F13" s="53">
        <v>334</v>
      </c>
      <c r="G13" s="28"/>
    </row>
    <row r="14" spans="1:7" ht="14.25" customHeight="1">
      <c r="A14" s="126" t="s">
        <v>59</v>
      </c>
      <c r="B14" s="53">
        <v>151</v>
      </c>
      <c r="C14" s="53">
        <v>438</v>
      </c>
      <c r="D14" s="53">
        <v>146</v>
      </c>
      <c r="E14" s="53">
        <v>147</v>
      </c>
      <c r="F14" s="53">
        <v>149</v>
      </c>
      <c r="G14" s="28"/>
    </row>
    <row r="15" spans="1:7" ht="12.75">
      <c r="A15" s="126" t="s">
        <v>60</v>
      </c>
      <c r="B15" s="53">
        <v>744</v>
      </c>
      <c r="C15" s="53">
        <v>1002</v>
      </c>
      <c r="D15" s="53">
        <v>298</v>
      </c>
      <c r="E15" s="53">
        <v>307</v>
      </c>
      <c r="F15" s="53">
        <v>414</v>
      </c>
      <c r="G15" s="28"/>
    </row>
    <row r="16" spans="1:7" ht="12.75">
      <c r="A16" s="126" t="s">
        <v>61</v>
      </c>
      <c r="B16" s="53">
        <v>353</v>
      </c>
      <c r="C16" s="53">
        <v>1541</v>
      </c>
      <c r="D16" s="53">
        <v>155</v>
      </c>
      <c r="E16" s="53">
        <v>182</v>
      </c>
      <c r="F16" s="53">
        <v>196</v>
      </c>
      <c r="G16" s="28"/>
    </row>
    <row r="17" spans="1:7" ht="12.75">
      <c r="A17" s="126" t="s">
        <v>63</v>
      </c>
      <c r="B17" s="53">
        <v>420</v>
      </c>
      <c r="C17" s="53">
        <v>1082</v>
      </c>
      <c r="D17" s="53">
        <v>206</v>
      </c>
      <c r="E17" s="53">
        <v>229</v>
      </c>
      <c r="F17" s="53">
        <v>308</v>
      </c>
      <c r="G17" s="28"/>
    </row>
    <row r="18" spans="1:7" ht="12.75">
      <c r="A18" s="126" t="s">
        <v>64</v>
      </c>
      <c r="B18" s="53">
        <v>519</v>
      </c>
      <c r="C18" s="53">
        <v>1014</v>
      </c>
      <c r="D18" s="53">
        <v>170</v>
      </c>
      <c r="E18" s="53">
        <v>168</v>
      </c>
      <c r="F18" s="53">
        <v>329</v>
      </c>
      <c r="G18" s="28"/>
    </row>
    <row r="19" spans="1:7" ht="12.75">
      <c r="A19" s="126" t="s">
        <v>65</v>
      </c>
      <c r="B19" s="53">
        <v>622</v>
      </c>
      <c r="C19" s="53">
        <v>925</v>
      </c>
      <c r="D19" s="53">
        <v>239</v>
      </c>
      <c r="E19" s="53">
        <v>281</v>
      </c>
      <c r="F19" s="53">
        <v>311</v>
      </c>
      <c r="G19" s="28"/>
    </row>
    <row r="20" spans="1:6" ht="12.75">
      <c r="A20" s="126" t="s">
        <v>148</v>
      </c>
      <c r="B20" s="53">
        <v>130</v>
      </c>
      <c r="C20" s="56" t="s">
        <v>184</v>
      </c>
      <c r="D20" s="53">
        <v>130</v>
      </c>
      <c r="E20" s="53">
        <v>151</v>
      </c>
      <c r="F20" s="53">
        <v>135</v>
      </c>
    </row>
    <row r="21" spans="1:6" ht="12.75">
      <c r="A21" s="126" t="s">
        <v>67</v>
      </c>
      <c r="B21" s="53">
        <v>191</v>
      </c>
      <c r="C21" s="53">
        <v>1041</v>
      </c>
      <c r="D21" s="53">
        <v>141</v>
      </c>
      <c r="E21" s="53">
        <v>200</v>
      </c>
      <c r="F21" s="53">
        <v>196</v>
      </c>
    </row>
    <row r="22" spans="1:6" ht="12.75">
      <c r="A22" s="126" t="s">
        <v>149</v>
      </c>
      <c r="B22" s="53">
        <v>240</v>
      </c>
      <c r="C22" s="56" t="s">
        <v>184</v>
      </c>
      <c r="D22" s="53">
        <v>240</v>
      </c>
      <c r="E22" s="53">
        <v>240</v>
      </c>
      <c r="F22" s="53">
        <v>240</v>
      </c>
    </row>
    <row r="23" spans="1:6" ht="12.75">
      <c r="A23" s="126" t="s">
        <v>68</v>
      </c>
      <c r="B23" s="56" t="s">
        <v>184</v>
      </c>
      <c r="C23" s="56" t="s">
        <v>184</v>
      </c>
      <c r="D23" s="56" t="s">
        <v>184</v>
      </c>
      <c r="E23" s="53">
        <v>96</v>
      </c>
      <c r="F23" s="53">
        <v>96</v>
      </c>
    </row>
    <row r="24" spans="1:6" ht="12.75">
      <c r="A24" s="126" t="s">
        <v>69</v>
      </c>
      <c r="B24" s="57">
        <v>710</v>
      </c>
      <c r="C24" s="57">
        <v>1014</v>
      </c>
      <c r="D24" s="57">
        <v>287</v>
      </c>
      <c r="E24" s="57">
        <v>177</v>
      </c>
      <c r="F24" s="57">
        <v>267</v>
      </c>
    </row>
    <row r="25" spans="1:5" ht="12.75">
      <c r="A25" s="22"/>
      <c r="B25" s="22"/>
      <c r="C25" s="22"/>
      <c r="D25" s="22"/>
      <c r="E25" s="22"/>
    </row>
    <row r="26" spans="1:4" ht="12.75">
      <c r="A26" s="11"/>
      <c r="B26" s="11"/>
      <c r="C26" s="11"/>
      <c r="D26" s="11"/>
    </row>
  </sheetData>
  <sheetProtection/>
  <mergeCells count="6">
    <mergeCell ref="A3:A4"/>
    <mergeCell ref="B3:B4"/>
    <mergeCell ref="C3:D3"/>
    <mergeCell ref="E3:E4"/>
    <mergeCell ref="F3:F4"/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I14" sqref="I14"/>
    </sheetView>
  </sheetViews>
  <sheetFormatPr defaultColWidth="9.00390625" defaultRowHeight="12.75"/>
  <cols>
    <col min="1" max="1" width="23.75390625" style="10" customWidth="1"/>
    <col min="2" max="4" width="28.25390625" style="10" customWidth="1"/>
    <col min="5" max="5" width="28.25390625" style="11" customWidth="1"/>
    <col min="6" max="6" width="27.375" style="10" customWidth="1"/>
    <col min="7" max="16384" width="9.125" style="10" customWidth="1"/>
  </cols>
  <sheetData>
    <row r="1" spans="1:6" ht="33" customHeight="1">
      <c r="A1" s="372" t="s">
        <v>165</v>
      </c>
      <c r="B1" s="372"/>
      <c r="C1" s="372"/>
      <c r="D1" s="372"/>
      <c r="E1" s="372"/>
      <c r="F1" s="203"/>
    </row>
    <row r="2" spans="1:6" ht="12.75">
      <c r="A2" s="181"/>
      <c r="B2" s="200"/>
      <c r="C2" s="200"/>
      <c r="D2" s="200"/>
      <c r="E2" s="201"/>
      <c r="F2" s="202" t="s">
        <v>88</v>
      </c>
    </row>
    <row r="3" spans="1:6" ht="25.5" customHeight="1">
      <c r="A3" s="370"/>
      <c r="B3" s="297" t="s">
        <v>181</v>
      </c>
      <c r="C3" s="297" t="s">
        <v>26</v>
      </c>
      <c r="D3" s="299"/>
      <c r="E3" s="297" t="s">
        <v>264</v>
      </c>
      <c r="F3" s="291" t="s">
        <v>263</v>
      </c>
    </row>
    <row r="4" spans="1:7" ht="22.5">
      <c r="A4" s="371"/>
      <c r="B4" s="300"/>
      <c r="C4" s="81" t="s">
        <v>27</v>
      </c>
      <c r="D4" s="81" t="s">
        <v>28</v>
      </c>
      <c r="E4" s="300"/>
      <c r="F4" s="291"/>
      <c r="G4" s="28"/>
    </row>
    <row r="5" spans="1:7" ht="12.75">
      <c r="A5" s="122" t="s">
        <v>52</v>
      </c>
      <c r="B5" s="53">
        <v>43</v>
      </c>
      <c r="C5" s="53">
        <v>43</v>
      </c>
      <c r="D5" s="53">
        <v>16</v>
      </c>
      <c r="E5" s="53">
        <v>16</v>
      </c>
      <c r="F5" s="53">
        <v>36</v>
      </c>
      <c r="G5" s="28"/>
    </row>
    <row r="6" spans="1:7" ht="12.75">
      <c r="A6" s="125" t="s">
        <v>146</v>
      </c>
      <c r="B6" s="53">
        <v>19</v>
      </c>
      <c r="C6" s="53">
        <v>21</v>
      </c>
      <c r="D6" s="53">
        <v>12</v>
      </c>
      <c r="E6" s="53">
        <v>19</v>
      </c>
      <c r="F6" s="53">
        <v>19</v>
      </c>
      <c r="G6" s="28"/>
    </row>
    <row r="7" spans="1:7" ht="12.75">
      <c r="A7" s="126" t="s">
        <v>53</v>
      </c>
      <c r="B7" s="53">
        <v>43</v>
      </c>
      <c r="C7" s="53">
        <v>43</v>
      </c>
      <c r="D7" s="53">
        <v>32</v>
      </c>
      <c r="E7" s="53">
        <v>9</v>
      </c>
      <c r="F7" s="53">
        <v>37</v>
      </c>
      <c r="G7" s="28"/>
    </row>
    <row r="8" spans="1:7" ht="12.75">
      <c r="A8" s="126" t="s">
        <v>54</v>
      </c>
      <c r="B8" s="53">
        <v>43</v>
      </c>
      <c r="C8" s="53">
        <v>43</v>
      </c>
      <c r="D8" s="53">
        <v>13</v>
      </c>
      <c r="E8" s="53">
        <v>26</v>
      </c>
      <c r="F8" s="53">
        <v>36</v>
      </c>
      <c r="G8" s="28"/>
    </row>
    <row r="9" spans="1:7" ht="12.75">
      <c r="A9" s="126" t="s">
        <v>55</v>
      </c>
      <c r="B9" s="53">
        <v>34</v>
      </c>
      <c r="C9" s="53">
        <v>34</v>
      </c>
      <c r="D9" s="53">
        <v>31</v>
      </c>
      <c r="E9" s="53">
        <v>37</v>
      </c>
      <c r="F9" s="53">
        <v>34</v>
      </c>
      <c r="G9" s="28"/>
    </row>
    <row r="10" spans="1:7" ht="12.75">
      <c r="A10" s="126" t="s">
        <v>56</v>
      </c>
      <c r="B10" s="53">
        <v>58</v>
      </c>
      <c r="C10" s="53">
        <v>59</v>
      </c>
      <c r="D10" s="53">
        <v>29</v>
      </c>
      <c r="E10" s="53">
        <v>12</v>
      </c>
      <c r="F10" s="53">
        <v>49</v>
      </c>
      <c r="G10" s="28"/>
    </row>
    <row r="11" spans="1:7" ht="12.75">
      <c r="A11" s="126" t="s">
        <v>57</v>
      </c>
      <c r="B11" s="53">
        <v>47</v>
      </c>
      <c r="C11" s="53">
        <v>48</v>
      </c>
      <c r="D11" s="53">
        <v>8</v>
      </c>
      <c r="E11" s="53">
        <v>11</v>
      </c>
      <c r="F11" s="53">
        <v>35</v>
      </c>
      <c r="G11" s="28"/>
    </row>
    <row r="12" spans="1:7" ht="12.75">
      <c r="A12" s="126" t="s">
        <v>58</v>
      </c>
      <c r="B12" s="53">
        <v>30</v>
      </c>
      <c r="C12" s="53">
        <v>32</v>
      </c>
      <c r="D12" s="53">
        <v>10</v>
      </c>
      <c r="E12" s="53">
        <v>12</v>
      </c>
      <c r="F12" s="53">
        <v>20</v>
      </c>
      <c r="G12" s="28"/>
    </row>
    <row r="13" spans="1:7" ht="12.75">
      <c r="A13" s="126" t="s">
        <v>147</v>
      </c>
      <c r="B13" s="53">
        <v>41</v>
      </c>
      <c r="C13" s="53">
        <v>41</v>
      </c>
      <c r="D13" s="53">
        <v>27</v>
      </c>
      <c r="E13" s="53">
        <v>26</v>
      </c>
      <c r="F13" s="53">
        <v>38</v>
      </c>
      <c r="G13" s="28"/>
    </row>
    <row r="14" spans="1:7" ht="14.25" customHeight="1">
      <c r="A14" s="126" t="s">
        <v>59</v>
      </c>
      <c r="B14" s="53">
        <v>47</v>
      </c>
      <c r="C14" s="53">
        <v>47</v>
      </c>
      <c r="D14" s="53">
        <v>12</v>
      </c>
      <c r="E14" s="53">
        <v>14</v>
      </c>
      <c r="F14" s="53">
        <v>44</v>
      </c>
      <c r="G14" s="28"/>
    </row>
    <row r="15" spans="1:7" ht="12.75">
      <c r="A15" s="126" t="s">
        <v>60</v>
      </c>
      <c r="B15" s="53">
        <v>51</v>
      </c>
      <c r="C15" s="53">
        <v>51</v>
      </c>
      <c r="D15" s="53">
        <v>9</v>
      </c>
      <c r="E15" s="53">
        <v>11</v>
      </c>
      <c r="F15" s="53">
        <v>47</v>
      </c>
      <c r="G15" s="28"/>
    </row>
    <row r="16" spans="1:7" ht="12.75">
      <c r="A16" s="126" t="s">
        <v>61</v>
      </c>
      <c r="B16" s="53">
        <v>42</v>
      </c>
      <c r="C16" s="56" t="s">
        <v>184</v>
      </c>
      <c r="D16" s="53">
        <v>42</v>
      </c>
      <c r="E16" s="53">
        <v>19</v>
      </c>
      <c r="F16" s="53">
        <v>24</v>
      </c>
      <c r="G16" s="28"/>
    </row>
    <row r="17" spans="1:7" ht="12.75">
      <c r="A17" s="126" t="s">
        <v>62</v>
      </c>
      <c r="B17" s="53">
        <v>10</v>
      </c>
      <c r="C17" s="56" t="s">
        <v>184</v>
      </c>
      <c r="D17" s="53">
        <v>10</v>
      </c>
      <c r="E17" s="53">
        <v>10</v>
      </c>
      <c r="F17" s="53">
        <v>10</v>
      </c>
      <c r="G17" s="28"/>
    </row>
    <row r="18" spans="1:7" ht="12.75">
      <c r="A18" s="126" t="s">
        <v>63</v>
      </c>
      <c r="B18" s="53">
        <v>57</v>
      </c>
      <c r="C18" s="53">
        <v>57</v>
      </c>
      <c r="D18" s="53">
        <v>14</v>
      </c>
      <c r="E18" s="53">
        <v>13</v>
      </c>
      <c r="F18" s="53">
        <v>47</v>
      </c>
      <c r="G18" s="28"/>
    </row>
    <row r="19" spans="1:7" ht="12.75">
      <c r="A19" s="126" t="s">
        <v>64</v>
      </c>
      <c r="B19" s="53">
        <v>42</v>
      </c>
      <c r="C19" s="53">
        <v>42</v>
      </c>
      <c r="D19" s="53">
        <v>6</v>
      </c>
      <c r="E19" s="53">
        <v>6</v>
      </c>
      <c r="F19" s="53">
        <v>34</v>
      </c>
      <c r="G19" s="28"/>
    </row>
    <row r="20" spans="1:6" ht="12.75">
      <c r="A20" s="126" t="s">
        <v>65</v>
      </c>
      <c r="B20" s="53">
        <v>30</v>
      </c>
      <c r="C20" s="53">
        <v>31</v>
      </c>
      <c r="D20" s="53">
        <v>8</v>
      </c>
      <c r="E20" s="53">
        <v>20</v>
      </c>
      <c r="F20" s="53">
        <v>24</v>
      </c>
    </row>
    <row r="21" spans="1:6" ht="12.75">
      <c r="A21" s="126" t="s">
        <v>148</v>
      </c>
      <c r="B21" s="53">
        <v>49</v>
      </c>
      <c r="C21" s="53">
        <v>52</v>
      </c>
      <c r="D21" s="53">
        <v>23</v>
      </c>
      <c r="E21" s="53">
        <v>16</v>
      </c>
      <c r="F21" s="53">
        <v>36</v>
      </c>
    </row>
    <row r="22" spans="1:6" ht="12.75">
      <c r="A22" s="126" t="s">
        <v>67</v>
      </c>
      <c r="B22" s="53">
        <v>36</v>
      </c>
      <c r="C22" s="53">
        <v>41</v>
      </c>
      <c r="D22" s="53">
        <v>12</v>
      </c>
      <c r="E22" s="53">
        <v>15</v>
      </c>
      <c r="F22" s="53">
        <v>17</v>
      </c>
    </row>
    <row r="23" spans="1:6" ht="12.75">
      <c r="A23" s="126" t="s">
        <v>149</v>
      </c>
      <c r="B23" s="56" t="s">
        <v>184</v>
      </c>
      <c r="C23" s="56" t="s">
        <v>184</v>
      </c>
      <c r="D23" s="56" t="s">
        <v>184</v>
      </c>
      <c r="E23" s="53">
        <v>13</v>
      </c>
      <c r="F23" s="53">
        <v>13</v>
      </c>
    </row>
    <row r="24" spans="1:6" ht="12.75">
      <c r="A24" s="126" t="s">
        <v>68</v>
      </c>
      <c r="B24" s="53">
        <v>6</v>
      </c>
      <c r="C24" s="53">
        <v>6</v>
      </c>
      <c r="D24" s="56" t="s">
        <v>184</v>
      </c>
      <c r="E24" s="53">
        <v>8</v>
      </c>
      <c r="F24" s="53">
        <v>8</v>
      </c>
    </row>
    <row r="25" spans="1:6" ht="12.75">
      <c r="A25" s="128" t="s">
        <v>69</v>
      </c>
      <c r="B25" s="57">
        <v>53</v>
      </c>
      <c r="C25" s="57">
        <v>53</v>
      </c>
      <c r="D25" s="58" t="s">
        <v>184</v>
      </c>
      <c r="E25" s="57">
        <v>17</v>
      </c>
      <c r="F25" s="57">
        <v>51</v>
      </c>
    </row>
    <row r="26" ht="12.75">
      <c r="A26" s="203"/>
    </row>
  </sheetData>
  <sheetProtection/>
  <mergeCells count="6">
    <mergeCell ref="A1:E1"/>
    <mergeCell ref="A3:A4"/>
    <mergeCell ref="B3:B4"/>
    <mergeCell ref="C3:D3"/>
    <mergeCell ref="E3:E4"/>
    <mergeCell ref="F3:F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A25" sqref="A25"/>
    </sheetView>
  </sheetViews>
  <sheetFormatPr defaultColWidth="9.00390625" defaultRowHeight="12.75"/>
  <cols>
    <col min="1" max="1" width="19.125" style="207" customWidth="1"/>
    <col min="2" max="2" width="10.375" style="207" customWidth="1"/>
    <col min="3" max="4" width="9.875" style="207" customWidth="1"/>
    <col min="5" max="5" width="9.75390625" style="207" customWidth="1"/>
    <col min="6" max="6" width="10.25390625" style="207" customWidth="1"/>
    <col min="7" max="7" width="11.00390625" style="207" customWidth="1"/>
    <col min="8" max="16384" width="9.125" style="207" customWidth="1"/>
  </cols>
  <sheetData>
    <row r="1" spans="1:7" ht="29.25" customHeight="1">
      <c r="A1" s="378" t="s">
        <v>166</v>
      </c>
      <c r="B1" s="378"/>
      <c r="C1" s="378"/>
      <c r="D1" s="378"/>
      <c r="E1" s="378"/>
      <c r="F1" s="378"/>
      <c r="G1" s="378"/>
    </row>
    <row r="2" spans="1:11" ht="12.7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5" t="s">
        <v>114</v>
      </c>
    </row>
    <row r="3" spans="1:11" ht="14.25" customHeight="1">
      <c r="A3" s="373"/>
      <c r="B3" s="374" t="s">
        <v>128</v>
      </c>
      <c r="C3" s="374"/>
      <c r="D3" s="375"/>
      <c r="E3" s="375"/>
      <c r="F3" s="375"/>
      <c r="G3" s="374" t="s">
        <v>129</v>
      </c>
      <c r="H3" s="374"/>
      <c r="I3" s="375"/>
      <c r="J3" s="375"/>
      <c r="K3" s="376"/>
    </row>
    <row r="4" spans="1:11" ht="16.5" customHeight="1">
      <c r="A4" s="373"/>
      <c r="B4" s="374" t="s">
        <v>109</v>
      </c>
      <c r="C4" s="374"/>
      <c r="D4" s="374"/>
      <c r="E4" s="374" t="s">
        <v>227</v>
      </c>
      <c r="F4" s="374"/>
      <c r="G4" s="374" t="s">
        <v>109</v>
      </c>
      <c r="H4" s="374"/>
      <c r="I4" s="374"/>
      <c r="J4" s="374" t="s">
        <v>227</v>
      </c>
      <c r="K4" s="377"/>
    </row>
    <row r="5" spans="1:11" ht="29.25" customHeight="1">
      <c r="A5" s="373"/>
      <c r="B5" s="81">
        <v>2023</v>
      </c>
      <c r="C5" s="81">
        <v>2022</v>
      </c>
      <c r="D5" s="81" t="s">
        <v>228</v>
      </c>
      <c r="E5" s="81">
        <v>2023</v>
      </c>
      <c r="F5" s="81">
        <v>2022</v>
      </c>
      <c r="G5" s="81">
        <v>2023</v>
      </c>
      <c r="H5" s="81">
        <v>2022</v>
      </c>
      <c r="I5" s="81" t="s">
        <v>228</v>
      </c>
      <c r="J5" s="81">
        <v>2023</v>
      </c>
      <c r="K5" s="82">
        <v>2022</v>
      </c>
    </row>
    <row r="6" spans="1:15" ht="12.75" customHeight="1">
      <c r="A6" s="122" t="s">
        <v>52</v>
      </c>
      <c r="B6" s="258">
        <v>703141</v>
      </c>
      <c r="C6" s="258">
        <v>704380</v>
      </c>
      <c r="D6" s="259">
        <v>99.8</v>
      </c>
      <c r="E6" s="258">
        <v>16</v>
      </c>
      <c r="F6" s="260">
        <v>17</v>
      </c>
      <c r="G6" s="258">
        <v>155900</v>
      </c>
      <c r="H6" s="258">
        <v>170106</v>
      </c>
      <c r="I6" s="259">
        <v>91.6</v>
      </c>
      <c r="J6" s="258">
        <v>174</v>
      </c>
      <c r="K6" s="260">
        <v>167</v>
      </c>
      <c r="L6" s="264"/>
      <c r="M6" s="267"/>
      <c r="N6" s="267"/>
      <c r="O6" s="267"/>
    </row>
    <row r="7" spans="1:15" ht="12.75" customHeight="1">
      <c r="A7" s="125" t="s">
        <v>146</v>
      </c>
      <c r="B7" s="258">
        <v>67667</v>
      </c>
      <c r="C7" s="258">
        <v>75434</v>
      </c>
      <c r="D7" s="259">
        <v>89.7</v>
      </c>
      <c r="E7" s="258">
        <v>16</v>
      </c>
      <c r="F7" s="260">
        <v>17</v>
      </c>
      <c r="G7" s="258">
        <v>2594</v>
      </c>
      <c r="H7" s="258">
        <v>3168</v>
      </c>
      <c r="I7" s="259">
        <v>81.9</v>
      </c>
      <c r="J7" s="258">
        <v>188</v>
      </c>
      <c r="K7" s="260">
        <v>186</v>
      </c>
      <c r="L7" s="264"/>
      <c r="M7" s="267"/>
      <c r="N7" s="267"/>
      <c r="O7" s="267"/>
    </row>
    <row r="8" spans="1:15" ht="12.75" customHeight="1">
      <c r="A8" s="126" t="s">
        <v>53</v>
      </c>
      <c r="B8" s="258">
        <v>58927</v>
      </c>
      <c r="C8" s="258">
        <v>60746</v>
      </c>
      <c r="D8" s="259">
        <v>97</v>
      </c>
      <c r="E8" s="258">
        <v>25</v>
      </c>
      <c r="F8" s="260">
        <v>26</v>
      </c>
      <c r="G8" s="258">
        <v>12146</v>
      </c>
      <c r="H8" s="258">
        <v>15917</v>
      </c>
      <c r="I8" s="259">
        <v>76.3</v>
      </c>
      <c r="J8" s="258">
        <v>89</v>
      </c>
      <c r="K8" s="260">
        <v>89</v>
      </c>
      <c r="L8" s="264"/>
      <c r="M8" s="267"/>
      <c r="N8" s="267"/>
      <c r="O8" s="267"/>
    </row>
    <row r="9" spans="1:15" ht="12.75" customHeight="1">
      <c r="A9" s="126" t="s">
        <v>54</v>
      </c>
      <c r="B9" s="258">
        <v>32746</v>
      </c>
      <c r="C9" s="258">
        <v>35646</v>
      </c>
      <c r="D9" s="259">
        <v>91.9</v>
      </c>
      <c r="E9" s="258">
        <v>9</v>
      </c>
      <c r="F9" s="260">
        <v>10</v>
      </c>
      <c r="G9" s="258">
        <v>3198</v>
      </c>
      <c r="H9" s="258">
        <v>4531</v>
      </c>
      <c r="I9" s="259">
        <v>70.6</v>
      </c>
      <c r="J9" s="258">
        <v>103</v>
      </c>
      <c r="K9" s="260">
        <v>102</v>
      </c>
      <c r="L9" s="264"/>
      <c r="M9" s="267"/>
      <c r="N9" s="267"/>
      <c r="O9" s="267"/>
    </row>
    <row r="10" spans="1:15" ht="12.75" customHeight="1">
      <c r="A10" s="126" t="s">
        <v>55</v>
      </c>
      <c r="B10" s="258">
        <v>41830</v>
      </c>
      <c r="C10" s="258">
        <v>27350</v>
      </c>
      <c r="D10" s="259">
        <v>152.9</v>
      </c>
      <c r="E10" s="258">
        <v>11</v>
      </c>
      <c r="F10" s="260">
        <v>7</v>
      </c>
      <c r="G10" s="258">
        <v>8396</v>
      </c>
      <c r="H10" s="258">
        <v>10424</v>
      </c>
      <c r="I10" s="259">
        <v>80.5</v>
      </c>
      <c r="J10" s="258">
        <v>172</v>
      </c>
      <c r="K10" s="260">
        <v>228</v>
      </c>
      <c r="L10" s="264"/>
      <c r="M10" s="267"/>
      <c r="N10" s="267"/>
      <c r="O10" s="267"/>
    </row>
    <row r="11" spans="1:15" ht="12.75" customHeight="1">
      <c r="A11" s="126" t="s">
        <v>56</v>
      </c>
      <c r="B11" s="258">
        <v>12244</v>
      </c>
      <c r="C11" s="258">
        <v>9396</v>
      </c>
      <c r="D11" s="259">
        <v>130.3</v>
      </c>
      <c r="E11" s="258">
        <v>10</v>
      </c>
      <c r="F11" s="260">
        <v>7</v>
      </c>
      <c r="G11" s="258">
        <v>16</v>
      </c>
      <c r="H11" s="260" t="s">
        <v>184</v>
      </c>
      <c r="I11" s="260" t="s">
        <v>184</v>
      </c>
      <c r="J11" s="258">
        <v>13</v>
      </c>
      <c r="K11" s="260" t="s">
        <v>184</v>
      </c>
      <c r="L11" s="264"/>
      <c r="M11" s="267"/>
      <c r="N11" s="267"/>
      <c r="O11" s="267"/>
    </row>
    <row r="12" spans="1:15" ht="12.75" customHeight="1">
      <c r="A12" s="126" t="s">
        <v>57</v>
      </c>
      <c r="B12" s="258">
        <v>46307</v>
      </c>
      <c r="C12" s="258">
        <v>44648</v>
      </c>
      <c r="D12" s="259">
        <v>103.7</v>
      </c>
      <c r="E12" s="258">
        <v>10</v>
      </c>
      <c r="F12" s="260">
        <v>10</v>
      </c>
      <c r="G12" s="258">
        <v>3859</v>
      </c>
      <c r="H12" s="258">
        <v>2859</v>
      </c>
      <c r="I12" s="259">
        <v>135</v>
      </c>
      <c r="J12" s="258">
        <v>176</v>
      </c>
      <c r="K12" s="260">
        <v>145</v>
      </c>
      <c r="L12" s="264"/>
      <c r="M12" s="267"/>
      <c r="N12" s="267"/>
      <c r="O12" s="267"/>
    </row>
    <row r="13" spans="1:15" ht="12.75" customHeight="1">
      <c r="A13" s="126" t="s">
        <v>58</v>
      </c>
      <c r="B13" s="258">
        <v>27393</v>
      </c>
      <c r="C13" s="258">
        <v>26336</v>
      </c>
      <c r="D13" s="259">
        <v>104</v>
      </c>
      <c r="E13" s="258">
        <v>14</v>
      </c>
      <c r="F13" s="260">
        <v>13</v>
      </c>
      <c r="G13" s="258">
        <v>701</v>
      </c>
      <c r="H13" s="258">
        <v>1974</v>
      </c>
      <c r="I13" s="259">
        <v>35.5</v>
      </c>
      <c r="J13" s="258">
        <v>39</v>
      </c>
      <c r="K13" s="260">
        <v>81</v>
      </c>
      <c r="L13" s="264"/>
      <c r="M13" s="267"/>
      <c r="N13" s="267"/>
      <c r="O13" s="267"/>
    </row>
    <row r="14" spans="1:15" ht="12.75" customHeight="1">
      <c r="A14" s="126" t="s">
        <v>147</v>
      </c>
      <c r="B14" s="258">
        <v>64926</v>
      </c>
      <c r="C14" s="258">
        <v>54132</v>
      </c>
      <c r="D14" s="259">
        <v>119.9</v>
      </c>
      <c r="E14" s="258">
        <v>24</v>
      </c>
      <c r="F14" s="260">
        <v>22</v>
      </c>
      <c r="G14" s="258">
        <v>4642</v>
      </c>
      <c r="H14" s="258">
        <v>3613</v>
      </c>
      <c r="I14" s="259">
        <v>128.5</v>
      </c>
      <c r="J14" s="258">
        <v>195</v>
      </c>
      <c r="K14" s="260">
        <v>86</v>
      </c>
      <c r="L14" s="264"/>
      <c r="M14" s="267"/>
      <c r="N14" s="267"/>
      <c r="O14" s="267"/>
    </row>
    <row r="15" spans="1:15" ht="12.75" customHeight="1">
      <c r="A15" s="126" t="s">
        <v>59</v>
      </c>
      <c r="B15" s="258">
        <v>50032</v>
      </c>
      <c r="C15" s="258">
        <v>45577</v>
      </c>
      <c r="D15" s="259">
        <v>109.8</v>
      </c>
      <c r="E15" s="258">
        <v>17</v>
      </c>
      <c r="F15" s="260">
        <v>20</v>
      </c>
      <c r="G15" s="258">
        <v>20311</v>
      </c>
      <c r="H15" s="258">
        <v>18263</v>
      </c>
      <c r="I15" s="259">
        <v>111.2</v>
      </c>
      <c r="J15" s="258">
        <v>224</v>
      </c>
      <c r="K15" s="260">
        <v>183</v>
      </c>
      <c r="L15" s="264"/>
      <c r="M15" s="267"/>
      <c r="N15" s="267"/>
      <c r="O15" s="267"/>
    </row>
    <row r="16" spans="1:15" ht="12.75" customHeight="1">
      <c r="A16" s="126" t="s">
        <v>60</v>
      </c>
      <c r="B16" s="258">
        <v>35536</v>
      </c>
      <c r="C16" s="258">
        <v>33386</v>
      </c>
      <c r="D16" s="259">
        <v>106.4</v>
      </c>
      <c r="E16" s="258">
        <v>22</v>
      </c>
      <c r="F16" s="260">
        <v>22</v>
      </c>
      <c r="G16" s="258">
        <v>22898</v>
      </c>
      <c r="H16" s="258">
        <v>23809</v>
      </c>
      <c r="I16" s="259">
        <v>96.2</v>
      </c>
      <c r="J16" s="258">
        <v>186</v>
      </c>
      <c r="K16" s="260">
        <v>198</v>
      </c>
      <c r="L16" s="264"/>
      <c r="M16" s="267"/>
      <c r="N16" s="267"/>
      <c r="O16" s="267"/>
    </row>
    <row r="17" spans="1:15" ht="12.75" customHeight="1">
      <c r="A17" s="126" t="s">
        <v>61</v>
      </c>
      <c r="B17" s="258">
        <v>13199</v>
      </c>
      <c r="C17" s="258">
        <v>17582</v>
      </c>
      <c r="D17" s="259">
        <v>75.1</v>
      </c>
      <c r="E17" s="258">
        <v>6</v>
      </c>
      <c r="F17" s="260">
        <v>10</v>
      </c>
      <c r="G17" s="258">
        <v>76</v>
      </c>
      <c r="H17" s="258">
        <v>84</v>
      </c>
      <c r="I17" s="259">
        <v>90.8</v>
      </c>
      <c r="J17" s="258">
        <v>44</v>
      </c>
      <c r="K17" s="260">
        <v>43</v>
      </c>
      <c r="L17" s="264"/>
      <c r="M17" s="267"/>
      <c r="N17" s="267"/>
      <c r="O17" s="267"/>
    </row>
    <row r="18" spans="1:15" ht="12.75" customHeight="1">
      <c r="A18" s="126" t="s">
        <v>63</v>
      </c>
      <c r="B18" s="258">
        <v>58436</v>
      </c>
      <c r="C18" s="258">
        <v>58069</v>
      </c>
      <c r="D18" s="259">
        <v>100.6</v>
      </c>
      <c r="E18" s="258">
        <v>22</v>
      </c>
      <c r="F18" s="260">
        <v>24</v>
      </c>
      <c r="G18" s="258">
        <v>30091</v>
      </c>
      <c r="H18" s="258">
        <v>39273</v>
      </c>
      <c r="I18" s="259">
        <v>76.6</v>
      </c>
      <c r="J18" s="258">
        <v>364</v>
      </c>
      <c r="K18" s="260">
        <v>332</v>
      </c>
      <c r="L18" s="264"/>
      <c r="M18" s="267"/>
      <c r="N18" s="267"/>
      <c r="O18" s="267"/>
    </row>
    <row r="19" spans="1:15" ht="12.75" customHeight="1">
      <c r="A19" s="126" t="s">
        <v>64</v>
      </c>
      <c r="B19" s="258">
        <v>63663</v>
      </c>
      <c r="C19" s="258">
        <v>64473</v>
      </c>
      <c r="D19" s="259">
        <v>98.7</v>
      </c>
      <c r="E19" s="258">
        <v>40</v>
      </c>
      <c r="F19" s="260">
        <v>47</v>
      </c>
      <c r="G19" s="258">
        <v>37667</v>
      </c>
      <c r="H19" s="258">
        <v>35376</v>
      </c>
      <c r="I19" s="259">
        <v>106.5</v>
      </c>
      <c r="J19" s="258">
        <v>170</v>
      </c>
      <c r="K19" s="260">
        <v>158</v>
      </c>
      <c r="L19" s="264"/>
      <c r="M19" s="267"/>
      <c r="N19" s="267"/>
      <c r="O19" s="267"/>
    </row>
    <row r="20" spans="1:15" ht="12.75" customHeight="1">
      <c r="A20" s="126" t="s">
        <v>65</v>
      </c>
      <c r="B20" s="258">
        <v>78266</v>
      </c>
      <c r="C20" s="258">
        <v>90162</v>
      </c>
      <c r="D20" s="259">
        <v>86.8</v>
      </c>
      <c r="E20" s="258">
        <v>13</v>
      </c>
      <c r="F20" s="260">
        <v>15</v>
      </c>
      <c r="G20" s="258">
        <v>172</v>
      </c>
      <c r="H20" s="258">
        <v>76</v>
      </c>
      <c r="I20" s="259" t="s">
        <v>198</v>
      </c>
      <c r="J20" s="258">
        <v>160</v>
      </c>
      <c r="K20" s="260">
        <v>31</v>
      </c>
      <c r="L20" s="264"/>
      <c r="M20" s="267"/>
      <c r="N20" s="267"/>
      <c r="O20" s="267"/>
    </row>
    <row r="21" spans="1:15" ht="12.75" customHeight="1">
      <c r="A21" s="126" t="s">
        <v>148</v>
      </c>
      <c r="B21" s="258">
        <v>12720</v>
      </c>
      <c r="C21" s="258">
        <v>16719</v>
      </c>
      <c r="D21" s="259">
        <v>76.1</v>
      </c>
      <c r="E21" s="258">
        <v>12</v>
      </c>
      <c r="F21" s="260">
        <v>14</v>
      </c>
      <c r="G21" s="258">
        <v>39</v>
      </c>
      <c r="H21" s="258">
        <v>83</v>
      </c>
      <c r="I21" s="259">
        <v>47</v>
      </c>
      <c r="J21" s="258">
        <v>72</v>
      </c>
      <c r="K21" s="260">
        <v>103</v>
      </c>
      <c r="L21" s="264"/>
      <c r="M21" s="267"/>
      <c r="N21" s="267"/>
      <c r="O21" s="267"/>
    </row>
    <row r="22" spans="1:15" ht="12.75" customHeight="1">
      <c r="A22" s="126" t="s">
        <v>67</v>
      </c>
      <c r="B22" s="258">
        <v>39159</v>
      </c>
      <c r="C22" s="258">
        <v>44698</v>
      </c>
      <c r="D22" s="259">
        <v>87.6</v>
      </c>
      <c r="E22" s="258">
        <v>18</v>
      </c>
      <c r="F22" s="260">
        <v>20</v>
      </c>
      <c r="G22" s="258">
        <v>9094</v>
      </c>
      <c r="H22" s="258">
        <v>10639</v>
      </c>
      <c r="I22" s="259">
        <v>85.5</v>
      </c>
      <c r="J22" s="258">
        <v>126</v>
      </c>
      <c r="K22" s="260">
        <v>137</v>
      </c>
      <c r="L22" s="264"/>
      <c r="M22" s="267"/>
      <c r="N22" s="267"/>
      <c r="O22" s="267"/>
    </row>
    <row r="23" spans="1:12" ht="12.75">
      <c r="A23" s="126" t="s">
        <v>149</v>
      </c>
      <c r="B23" s="258">
        <v>1</v>
      </c>
      <c r="C23" s="258">
        <v>2</v>
      </c>
      <c r="D23" s="259">
        <v>50</v>
      </c>
      <c r="E23" s="258">
        <v>1</v>
      </c>
      <c r="F23" s="260">
        <v>1</v>
      </c>
      <c r="G23" s="260" t="s">
        <v>184</v>
      </c>
      <c r="H23" s="260" t="s">
        <v>184</v>
      </c>
      <c r="I23" s="260" t="s">
        <v>184</v>
      </c>
      <c r="J23" s="260" t="s">
        <v>184</v>
      </c>
      <c r="K23" s="260" t="s">
        <v>184</v>
      </c>
      <c r="L23" s="264"/>
    </row>
    <row r="24" spans="1:12" ht="12.75">
      <c r="A24" s="126" t="s">
        <v>68</v>
      </c>
      <c r="B24" s="258">
        <v>72</v>
      </c>
      <c r="C24" s="258">
        <v>22</v>
      </c>
      <c r="D24" s="259" t="s">
        <v>252</v>
      </c>
      <c r="E24" s="258">
        <v>7</v>
      </c>
      <c r="F24" s="260">
        <v>3</v>
      </c>
      <c r="G24" s="260" t="s">
        <v>184</v>
      </c>
      <c r="H24" s="258">
        <v>16</v>
      </c>
      <c r="I24" s="260" t="s">
        <v>184</v>
      </c>
      <c r="J24" s="260" t="s">
        <v>184</v>
      </c>
      <c r="K24" s="260">
        <v>100</v>
      </c>
      <c r="L24" s="265"/>
    </row>
    <row r="25" spans="1:12" ht="12.75">
      <c r="A25" s="128" t="s">
        <v>69</v>
      </c>
      <c r="B25" s="261">
        <v>17</v>
      </c>
      <c r="C25" s="261">
        <v>3</v>
      </c>
      <c r="D25" s="262" t="s">
        <v>241</v>
      </c>
      <c r="E25" s="261">
        <v>0</v>
      </c>
      <c r="F25" s="263">
        <v>0</v>
      </c>
      <c r="G25" s="263" t="s">
        <v>184</v>
      </c>
      <c r="H25" s="263" t="s">
        <v>184</v>
      </c>
      <c r="I25" s="263" t="s">
        <v>184</v>
      </c>
      <c r="J25" s="263" t="s">
        <v>184</v>
      </c>
      <c r="K25" s="263" t="s">
        <v>184</v>
      </c>
      <c r="L25" s="265"/>
    </row>
    <row r="26" ht="12.75">
      <c r="L26" s="266"/>
    </row>
    <row r="27" spans="1:11" ht="12.75" customHeight="1">
      <c r="A27" s="208"/>
      <c r="B27" s="205"/>
      <c r="C27" s="205"/>
      <c r="D27" s="204"/>
      <c r="E27" s="204"/>
      <c r="F27" s="204"/>
      <c r="G27" s="209"/>
      <c r="H27" s="209"/>
      <c r="I27" s="209"/>
      <c r="J27" s="209"/>
      <c r="K27" s="210" t="s">
        <v>113</v>
      </c>
    </row>
    <row r="28" spans="1:11" ht="12.75">
      <c r="A28" s="373"/>
      <c r="B28" s="374" t="s">
        <v>130</v>
      </c>
      <c r="C28" s="374"/>
      <c r="D28" s="375"/>
      <c r="E28" s="375"/>
      <c r="F28" s="375"/>
      <c r="G28" s="374" t="s">
        <v>131</v>
      </c>
      <c r="H28" s="374"/>
      <c r="I28" s="375"/>
      <c r="J28" s="375"/>
      <c r="K28" s="376"/>
    </row>
    <row r="29" spans="1:11" ht="12.75" customHeight="1">
      <c r="A29" s="373"/>
      <c r="B29" s="374" t="s">
        <v>109</v>
      </c>
      <c r="C29" s="374"/>
      <c r="D29" s="374"/>
      <c r="E29" s="374" t="s">
        <v>227</v>
      </c>
      <c r="F29" s="374"/>
      <c r="G29" s="374" t="s">
        <v>108</v>
      </c>
      <c r="H29" s="374"/>
      <c r="I29" s="374"/>
      <c r="J29" s="374" t="s">
        <v>227</v>
      </c>
      <c r="K29" s="377"/>
    </row>
    <row r="30" spans="1:11" ht="29.25" customHeight="1">
      <c r="A30" s="373"/>
      <c r="B30" s="81">
        <v>2023</v>
      </c>
      <c r="C30" s="81">
        <v>2022</v>
      </c>
      <c r="D30" s="81" t="s">
        <v>228</v>
      </c>
      <c r="E30" s="81">
        <v>2023</v>
      </c>
      <c r="F30" s="81">
        <v>2022</v>
      </c>
      <c r="G30" s="81">
        <v>2023</v>
      </c>
      <c r="H30" s="81">
        <v>2022</v>
      </c>
      <c r="I30" s="81" t="s">
        <v>228</v>
      </c>
      <c r="J30" s="81">
        <v>2023</v>
      </c>
      <c r="K30" s="82">
        <v>2022</v>
      </c>
    </row>
    <row r="31" spans="1:11" ht="12.75">
      <c r="A31" s="122" t="s">
        <v>52</v>
      </c>
      <c r="B31" s="258">
        <v>1229240</v>
      </c>
      <c r="C31" s="258">
        <v>1357151</v>
      </c>
      <c r="D31" s="259">
        <v>90.6</v>
      </c>
      <c r="E31" s="258">
        <v>11</v>
      </c>
      <c r="F31" s="260">
        <v>13</v>
      </c>
      <c r="G31" s="258">
        <v>195262</v>
      </c>
      <c r="H31" s="258">
        <v>228096</v>
      </c>
      <c r="I31" s="259">
        <v>85.6</v>
      </c>
      <c r="J31" s="258">
        <v>16</v>
      </c>
      <c r="K31" s="260">
        <v>17</v>
      </c>
    </row>
    <row r="32" spans="1:11" ht="12.75">
      <c r="A32" s="125" t="s">
        <v>146</v>
      </c>
      <c r="B32" s="258">
        <v>95291</v>
      </c>
      <c r="C32" s="258">
        <v>116042</v>
      </c>
      <c r="D32" s="259">
        <v>82.1</v>
      </c>
      <c r="E32" s="258">
        <v>13</v>
      </c>
      <c r="F32" s="260">
        <v>15</v>
      </c>
      <c r="G32" s="258">
        <v>11279</v>
      </c>
      <c r="H32" s="258">
        <v>10756</v>
      </c>
      <c r="I32" s="259">
        <v>104.9</v>
      </c>
      <c r="J32" s="258">
        <v>15</v>
      </c>
      <c r="K32" s="260">
        <v>15</v>
      </c>
    </row>
    <row r="33" spans="1:11" ht="12.75">
      <c r="A33" s="126" t="s">
        <v>53</v>
      </c>
      <c r="B33" s="258">
        <v>71120</v>
      </c>
      <c r="C33" s="258">
        <v>71081</v>
      </c>
      <c r="D33" s="259">
        <v>100.1</v>
      </c>
      <c r="E33" s="258">
        <v>21</v>
      </c>
      <c r="F33" s="260">
        <v>22</v>
      </c>
      <c r="G33" s="258">
        <v>4958</v>
      </c>
      <c r="H33" s="258">
        <v>5278</v>
      </c>
      <c r="I33" s="259">
        <v>93.9</v>
      </c>
      <c r="J33" s="258">
        <v>21</v>
      </c>
      <c r="K33" s="260">
        <v>23</v>
      </c>
    </row>
    <row r="34" spans="1:11" ht="12.75">
      <c r="A34" s="126" t="s">
        <v>54</v>
      </c>
      <c r="B34" s="258">
        <v>13917</v>
      </c>
      <c r="C34" s="258">
        <v>17299</v>
      </c>
      <c r="D34" s="259">
        <v>80.4</v>
      </c>
      <c r="E34" s="258">
        <v>2</v>
      </c>
      <c r="F34" s="260">
        <v>3</v>
      </c>
      <c r="G34" s="258">
        <v>2604</v>
      </c>
      <c r="H34" s="258">
        <v>3295</v>
      </c>
      <c r="I34" s="259">
        <v>79</v>
      </c>
      <c r="J34" s="258">
        <v>3</v>
      </c>
      <c r="K34" s="260">
        <v>3</v>
      </c>
    </row>
    <row r="35" spans="1:11" ht="12.75">
      <c r="A35" s="126" t="s">
        <v>55</v>
      </c>
      <c r="B35" s="258">
        <v>52513</v>
      </c>
      <c r="C35" s="258">
        <v>46605</v>
      </c>
      <c r="D35" s="259">
        <v>112.7</v>
      </c>
      <c r="E35" s="258">
        <v>4</v>
      </c>
      <c r="F35" s="260">
        <v>4</v>
      </c>
      <c r="G35" s="258">
        <v>5231</v>
      </c>
      <c r="H35" s="258">
        <v>2925</v>
      </c>
      <c r="I35" s="259">
        <v>178.8</v>
      </c>
      <c r="J35" s="258">
        <v>7</v>
      </c>
      <c r="K35" s="260">
        <v>4</v>
      </c>
    </row>
    <row r="36" spans="1:11" ht="12.75">
      <c r="A36" s="126" t="s">
        <v>56</v>
      </c>
      <c r="B36" s="258">
        <v>38031</v>
      </c>
      <c r="C36" s="258">
        <v>31069</v>
      </c>
      <c r="D36" s="259">
        <v>122.4</v>
      </c>
      <c r="E36" s="258">
        <v>13</v>
      </c>
      <c r="F36" s="260">
        <v>10</v>
      </c>
      <c r="G36" s="258">
        <v>12507</v>
      </c>
      <c r="H36" s="258">
        <v>10536</v>
      </c>
      <c r="I36" s="259">
        <v>118.7</v>
      </c>
      <c r="J36" s="258">
        <v>16</v>
      </c>
      <c r="K36" s="260">
        <v>15</v>
      </c>
    </row>
    <row r="37" spans="1:11" ht="12.75">
      <c r="A37" s="126" t="s">
        <v>57</v>
      </c>
      <c r="B37" s="258">
        <v>100259</v>
      </c>
      <c r="C37" s="258">
        <v>105787</v>
      </c>
      <c r="D37" s="259">
        <v>94.8</v>
      </c>
      <c r="E37" s="258">
        <v>13</v>
      </c>
      <c r="F37" s="260">
        <v>15</v>
      </c>
      <c r="G37" s="258">
        <v>25927</v>
      </c>
      <c r="H37" s="258">
        <v>26652</v>
      </c>
      <c r="I37" s="259">
        <v>97.3</v>
      </c>
      <c r="J37" s="258">
        <v>22</v>
      </c>
      <c r="K37" s="260">
        <v>21</v>
      </c>
    </row>
    <row r="38" spans="1:11" ht="12.75">
      <c r="A38" s="126" t="s">
        <v>58</v>
      </c>
      <c r="B38" s="258">
        <v>154812</v>
      </c>
      <c r="C38" s="258">
        <v>154845</v>
      </c>
      <c r="D38" s="259">
        <v>100</v>
      </c>
      <c r="E38" s="258">
        <v>11</v>
      </c>
      <c r="F38" s="260">
        <v>11</v>
      </c>
      <c r="G38" s="258">
        <v>17938</v>
      </c>
      <c r="H38" s="258">
        <v>12977</v>
      </c>
      <c r="I38" s="259">
        <v>138.2</v>
      </c>
      <c r="J38" s="258">
        <v>22</v>
      </c>
      <c r="K38" s="260">
        <v>15</v>
      </c>
    </row>
    <row r="39" spans="1:11" ht="12.75">
      <c r="A39" s="126" t="s">
        <v>147</v>
      </c>
      <c r="B39" s="258">
        <v>102152</v>
      </c>
      <c r="C39" s="258">
        <v>102088</v>
      </c>
      <c r="D39" s="259">
        <v>100.1</v>
      </c>
      <c r="E39" s="258">
        <v>13</v>
      </c>
      <c r="F39" s="260">
        <v>16</v>
      </c>
      <c r="G39" s="258">
        <v>36216</v>
      </c>
      <c r="H39" s="258">
        <v>38313</v>
      </c>
      <c r="I39" s="259">
        <v>94.5</v>
      </c>
      <c r="J39" s="258">
        <v>30</v>
      </c>
      <c r="K39" s="260">
        <v>31</v>
      </c>
    </row>
    <row r="40" spans="1:11" ht="12.75">
      <c r="A40" s="126" t="s">
        <v>59</v>
      </c>
      <c r="B40" s="258">
        <v>58796</v>
      </c>
      <c r="C40" s="258">
        <v>48327</v>
      </c>
      <c r="D40" s="259">
        <v>121.7</v>
      </c>
      <c r="E40" s="258">
        <v>15</v>
      </c>
      <c r="F40" s="260">
        <v>15</v>
      </c>
      <c r="G40" s="258">
        <v>14525</v>
      </c>
      <c r="H40" s="258">
        <v>13622</v>
      </c>
      <c r="I40" s="259">
        <v>106.6</v>
      </c>
      <c r="J40" s="258">
        <v>15</v>
      </c>
      <c r="K40" s="260">
        <v>17</v>
      </c>
    </row>
    <row r="41" spans="1:11" ht="12.75">
      <c r="A41" s="126" t="s">
        <v>60</v>
      </c>
      <c r="B41" s="258">
        <v>27115</v>
      </c>
      <c r="C41" s="258">
        <v>27002</v>
      </c>
      <c r="D41" s="259">
        <v>100.4</v>
      </c>
      <c r="E41" s="258">
        <v>17</v>
      </c>
      <c r="F41" s="260">
        <v>17</v>
      </c>
      <c r="G41" s="258">
        <v>2409</v>
      </c>
      <c r="H41" s="258">
        <v>2325</v>
      </c>
      <c r="I41" s="259">
        <v>103.6</v>
      </c>
      <c r="J41" s="258">
        <v>15</v>
      </c>
      <c r="K41" s="260">
        <v>16</v>
      </c>
    </row>
    <row r="42" spans="1:11" ht="12.75">
      <c r="A42" s="126" t="s">
        <v>61</v>
      </c>
      <c r="B42" s="258">
        <v>9169</v>
      </c>
      <c r="C42" s="258">
        <v>11711</v>
      </c>
      <c r="D42" s="259">
        <v>78.3</v>
      </c>
      <c r="E42" s="258">
        <v>2</v>
      </c>
      <c r="F42" s="260">
        <v>4</v>
      </c>
      <c r="G42" s="258">
        <v>7537</v>
      </c>
      <c r="H42" s="258">
        <v>13597</v>
      </c>
      <c r="I42" s="259">
        <v>55.4</v>
      </c>
      <c r="J42" s="258">
        <v>10</v>
      </c>
      <c r="K42" s="260">
        <v>15</v>
      </c>
    </row>
    <row r="43" spans="1:11" ht="12.75">
      <c r="A43" s="126" t="s">
        <v>63</v>
      </c>
      <c r="B43" s="258">
        <v>76548</v>
      </c>
      <c r="C43" s="258">
        <v>73808</v>
      </c>
      <c r="D43" s="259">
        <v>103.7</v>
      </c>
      <c r="E43" s="258">
        <v>22</v>
      </c>
      <c r="F43" s="260">
        <v>26</v>
      </c>
      <c r="G43" s="258">
        <v>9216</v>
      </c>
      <c r="H43" s="258">
        <v>8907</v>
      </c>
      <c r="I43" s="259">
        <v>103.5</v>
      </c>
      <c r="J43" s="258">
        <v>26</v>
      </c>
      <c r="K43" s="260">
        <v>30</v>
      </c>
    </row>
    <row r="44" spans="1:11" ht="12.75">
      <c r="A44" s="126" t="s">
        <v>64</v>
      </c>
      <c r="B44" s="258">
        <v>1515</v>
      </c>
      <c r="C44" s="258">
        <v>1547</v>
      </c>
      <c r="D44" s="259">
        <v>97.9</v>
      </c>
      <c r="E44" s="258">
        <v>0</v>
      </c>
      <c r="F44" s="260">
        <v>0</v>
      </c>
      <c r="G44" s="258">
        <v>54</v>
      </c>
      <c r="H44" s="258">
        <v>37</v>
      </c>
      <c r="I44" s="259">
        <v>145.9</v>
      </c>
      <c r="J44" s="258">
        <v>1</v>
      </c>
      <c r="K44" s="260">
        <v>0</v>
      </c>
    </row>
    <row r="45" spans="1:11" ht="12.75">
      <c r="A45" s="126" t="s">
        <v>65</v>
      </c>
      <c r="B45" s="258">
        <v>344570</v>
      </c>
      <c r="C45" s="258">
        <v>450435</v>
      </c>
      <c r="D45" s="259">
        <v>76.5</v>
      </c>
      <c r="E45" s="258">
        <v>12</v>
      </c>
      <c r="F45" s="260">
        <v>15</v>
      </c>
      <c r="G45" s="258">
        <v>25342</v>
      </c>
      <c r="H45" s="258">
        <v>45140</v>
      </c>
      <c r="I45" s="259">
        <v>56.1</v>
      </c>
      <c r="J45" s="258">
        <v>19</v>
      </c>
      <c r="K45" s="260">
        <v>21</v>
      </c>
    </row>
    <row r="46" spans="1:11" ht="12.75">
      <c r="A46" s="126" t="s">
        <v>148</v>
      </c>
      <c r="B46" s="258">
        <v>23003</v>
      </c>
      <c r="C46" s="258">
        <v>24137</v>
      </c>
      <c r="D46" s="259">
        <v>95.3</v>
      </c>
      <c r="E46" s="258">
        <v>14</v>
      </c>
      <c r="F46" s="260">
        <v>15</v>
      </c>
      <c r="G46" s="258">
        <v>2593</v>
      </c>
      <c r="H46" s="258">
        <v>3060</v>
      </c>
      <c r="I46" s="259">
        <v>84.7</v>
      </c>
      <c r="J46" s="258">
        <v>10</v>
      </c>
      <c r="K46" s="260">
        <v>9</v>
      </c>
    </row>
    <row r="47" spans="1:11" ht="12.75">
      <c r="A47" s="126" t="s">
        <v>67</v>
      </c>
      <c r="B47" s="258">
        <v>60404</v>
      </c>
      <c r="C47" s="258">
        <v>75357</v>
      </c>
      <c r="D47" s="259">
        <v>80.2</v>
      </c>
      <c r="E47" s="258">
        <v>19</v>
      </c>
      <c r="F47" s="260">
        <v>23</v>
      </c>
      <c r="G47" s="258">
        <v>16919</v>
      </c>
      <c r="H47" s="258">
        <v>30664</v>
      </c>
      <c r="I47" s="259">
        <v>55.2</v>
      </c>
      <c r="J47" s="258">
        <v>25</v>
      </c>
      <c r="K47" s="260">
        <v>37</v>
      </c>
    </row>
    <row r="48" spans="1:11" ht="12.75">
      <c r="A48" s="126" t="s">
        <v>149</v>
      </c>
      <c r="B48" s="258">
        <v>19</v>
      </c>
      <c r="C48" s="258">
        <v>4</v>
      </c>
      <c r="D48" s="259" t="s">
        <v>253</v>
      </c>
      <c r="E48" s="258">
        <v>2</v>
      </c>
      <c r="F48" s="260">
        <v>1</v>
      </c>
      <c r="G48" s="260" t="s">
        <v>184</v>
      </c>
      <c r="H48" s="258">
        <v>1</v>
      </c>
      <c r="I48" s="260" t="s">
        <v>184</v>
      </c>
      <c r="J48" s="260" t="s">
        <v>184</v>
      </c>
      <c r="K48" s="260">
        <v>1</v>
      </c>
    </row>
    <row r="49" spans="1:11" ht="12.75">
      <c r="A49" s="128" t="s">
        <v>68</v>
      </c>
      <c r="B49" s="261">
        <v>6</v>
      </c>
      <c r="C49" s="261">
        <v>9</v>
      </c>
      <c r="D49" s="262">
        <v>66.7</v>
      </c>
      <c r="E49" s="261">
        <v>2</v>
      </c>
      <c r="F49" s="263">
        <v>2</v>
      </c>
      <c r="G49" s="261">
        <v>7</v>
      </c>
      <c r="H49" s="261">
        <v>12</v>
      </c>
      <c r="I49" s="262">
        <v>58.3</v>
      </c>
      <c r="J49" s="261">
        <v>2</v>
      </c>
      <c r="K49" s="263">
        <v>4</v>
      </c>
    </row>
    <row r="50" spans="1:7" ht="12.75">
      <c r="A50" s="126"/>
      <c r="B50" s="63"/>
      <c r="C50" s="63"/>
      <c r="D50" s="206"/>
      <c r="E50" s="60"/>
      <c r="F50" s="63"/>
      <c r="G50" s="206"/>
    </row>
    <row r="52" spans="1:11" ht="12.75" customHeight="1">
      <c r="A52" s="208"/>
      <c r="B52" s="204"/>
      <c r="C52" s="204"/>
      <c r="D52" s="204"/>
      <c r="E52" s="204"/>
      <c r="F52" s="204"/>
      <c r="G52" s="209"/>
      <c r="H52" s="209"/>
      <c r="I52" s="209"/>
      <c r="J52" s="209"/>
      <c r="K52" s="205" t="s">
        <v>113</v>
      </c>
    </row>
    <row r="53" spans="1:11" ht="12.75" customHeight="1">
      <c r="A53" s="373"/>
      <c r="B53" s="374" t="s">
        <v>132</v>
      </c>
      <c r="C53" s="374"/>
      <c r="D53" s="375"/>
      <c r="E53" s="375"/>
      <c r="F53" s="375"/>
      <c r="G53" s="374" t="s">
        <v>133</v>
      </c>
      <c r="H53" s="374"/>
      <c r="I53" s="375"/>
      <c r="J53" s="375"/>
      <c r="K53" s="376"/>
    </row>
    <row r="54" spans="1:11" ht="12.75" customHeight="1">
      <c r="A54" s="373"/>
      <c r="B54" s="374" t="s">
        <v>109</v>
      </c>
      <c r="C54" s="374"/>
      <c r="D54" s="374"/>
      <c r="E54" s="374" t="s">
        <v>227</v>
      </c>
      <c r="F54" s="374"/>
      <c r="G54" s="374" t="s">
        <v>109</v>
      </c>
      <c r="H54" s="374"/>
      <c r="I54" s="374"/>
      <c r="J54" s="374" t="s">
        <v>227</v>
      </c>
      <c r="K54" s="377"/>
    </row>
    <row r="55" spans="1:11" ht="29.25" customHeight="1">
      <c r="A55" s="373"/>
      <c r="B55" s="81">
        <v>2023</v>
      </c>
      <c r="C55" s="81">
        <v>2022</v>
      </c>
      <c r="D55" s="81" t="s">
        <v>228</v>
      </c>
      <c r="E55" s="81">
        <v>2023</v>
      </c>
      <c r="F55" s="81">
        <v>2022</v>
      </c>
      <c r="G55" s="81">
        <v>2023</v>
      </c>
      <c r="H55" s="81">
        <v>2022</v>
      </c>
      <c r="I55" s="81" t="s">
        <v>228</v>
      </c>
      <c r="J55" s="81">
        <v>2023</v>
      </c>
      <c r="K55" s="82">
        <v>2022</v>
      </c>
    </row>
    <row r="56" spans="1:12" ht="12.75">
      <c r="A56" s="122" t="s">
        <v>52</v>
      </c>
      <c r="B56" s="258">
        <v>44380</v>
      </c>
      <c r="C56" s="258">
        <v>40329</v>
      </c>
      <c r="D56" s="259">
        <v>110</v>
      </c>
      <c r="E56" s="258">
        <v>2</v>
      </c>
      <c r="F56" s="260">
        <v>3</v>
      </c>
      <c r="G56" s="258">
        <v>2589</v>
      </c>
      <c r="H56" s="258">
        <v>2501</v>
      </c>
      <c r="I56" s="259">
        <v>103.5</v>
      </c>
      <c r="J56" s="258">
        <v>2</v>
      </c>
      <c r="K56" s="260">
        <v>2</v>
      </c>
      <c r="L56" s="264"/>
    </row>
    <row r="57" spans="1:12" ht="12.75">
      <c r="A57" s="125" t="s">
        <v>146</v>
      </c>
      <c r="B57" s="258">
        <v>2150</v>
      </c>
      <c r="C57" s="258">
        <v>2731</v>
      </c>
      <c r="D57" s="259">
        <v>78.7</v>
      </c>
      <c r="E57" s="258">
        <v>1</v>
      </c>
      <c r="F57" s="260">
        <v>1</v>
      </c>
      <c r="G57" s="260" t="s">
        <v>184</v>
      </c>
      <c r="H57" s="260" t="s">
        <v>184</v>
      </c>
      <c r="I57" s="260" t="s">
        <v>184</v>
      </c>
      <c r="J57" s="260" t="s">
        <v>184</v>
      </c>
      <c r="K57" s="260" t="s">
        <v>184</v>
      </c>
      <c r="L57" s="264"/>
    </row>
    <row r="58" spans="1:12" ht="12.75">
      <c r="A58" s="126" t="s">
        <v>53</v>
      </c>
      <c r="B58" s="258">
        <v>6387</v>
      </c>
      <c r="C58" s="258">
        <v>5039</v>
      </c>
      <c r="D58" s="259">
        <v>126.8</v>
      </c>
      <c r="E58" s="258">
        <v>5</v>
      </c>
      <c r="F58" s="260">
        <v>3</v>
      </c>
      <c r="G58" s="260" t="s">
        <v>184</v>
      </c>
      <c r="H58" s="258">
        <v>1</v>
      </c>
      <c r="I58" s="260" t="s">
        <v>184</v>
      </c>
      <c r="J58" s="260" t="s">
        <v>184</v>
      </c>
      <c r="K58" s="260">
        <v>2</v>
      </c>
      <c r="L58" s="264"/>
    </row>
    <row r="59" spans="1:12" ht="12.75">
      <c r="A59" s="126" t="s">
        <v>54</v>
      </c>
      <c r="B59" s="258">
        <v>988</v>
      </c>
      <c r="C59" s="258">
        <v>452</v>
      </c>
      <c r="D59" s="259" t="s">
        <v>199</v>
      </c>
      <c r="E59" s="258">
        <v>0</v>
      </c>
      <c r="F59" s="260">
        <v>0</v>
      </c>
      <c r="G59" s="260" t="s">
        <v>184</v>
      </c>
      <c r="H59" s="260" t="s">
        <v>184</v>
      </c>
      <c r="I59" s="260" t="s">
        <v>184</v>
      </c>
      <c r="J59" s="260" t="s">
        <v>184</v>
      </c>
      <c r="K59" s="260" t="s">
        <v>184</v>
      </c>
      <c r="L59" s="264"/>
    </row>
    <row r="60" spans="1:12" ht="12.75">
      <c r="A60" s="126" t="s">
        <v>55</v>
      </c>
      <c r="B60" s="258">
        <v>4297</v>
      </c>
      <c r="C60" s="258">
        <v>2211</v>
      </c>
      <c r="D60" s="259">
        <v>194.4</v>
      </c>
      <c r="E60" s="258">
        <v>4</v>
      </c>
      <c r="F60" s="260">
        <v>2</v>
      </c>
      <c r="G60" s="258">
        <v>5</v>
      </c>
      <c r="H60" s="260" t="s">
        <v>184</v>
      </c>
      <c r="I60" s="260" t="s">
        <v>184</v>
      </c>
      <c r="J60" s="258">
        <v>0</v>
      </c>
      <c r="K60" s="260" t="s">
        <v>184</v>
      </c>
      <c r="L60" s="264"/>
    </row>
    <row r="61" spans="1:12" ht="12.75">
      <c r="A61" s="126" t="s">
        <v>56</v>
      </c>
      <c r="B61" s="258">
        <v>3860</v>
      </c>
      <c r="C61" s="258">
        <v>1001</v>
      </c>
      <c r="D61" s="259" t="s">
        <v>254</v>
      </c>
      <c r="E61" s="258">
        <v>5</v>
      </c>
      <c r="F61" s="260">
        <v>1</v>
      </c>
      <c r="G61" s="258">
        <v>410</v>
      </c>
      <c r="H61" s="258">
        <v>224</v>
      </c>
      <c r="I61" s="259">
        <v>182.8</v>
      </c>
      <c r="J61" s="258">
        <v>2</v>
      </c>
      <c r="K61" s="260">
        <v>1</v>
      </c>
      <c r="L61" s="264"/>
    </row>
    <row r="62" spans="1:12" ht="12.75">
      <c r="A62" s="126" t="s">
        <v>57</v>
      </c>
      <c r="B62" s="258">
        <v>4586</v>
      </c>
      <c r="C62" s="258">
        <v>4586</v>
      </c>
      <c r="D62" s="259">
        <v>100</v>
      </c>
      <c r="E62" s="258">
        <v>3</v>
      </c>
      <c r="F62" s="260">
        <v>4</v>
      </c>
      <c r="G62" s="260" t="s">
        <v>184</v>
      </c>
      <c r="H62" s="260" t="s">
        <v>184</v>
      </c>
      <c r="I62" s="260" t="s">
        <v>184</v>
      </c>
      <c r="J62" s="260" t="s">
        <v>184</v>
      </c>
      <c r="K62" s="260" t="s">
        <v>184</v>
      </c>
      <c r="L62" s="264"/>
    </row>
    <row r="63" spans="1:12" ht="12.75">
      <c r="A63" s="126" t="s">
        <v>58</v>
      </c>
      <c r="B63" s="258">
        <v>1280</v>
      </c>
      <c r="C63" s="258">
        <v>1182</v>
      </c>
      <c r="D63" s="259">
        <v>108.3</v>
      </c>
      <c r="E63" s="258">
        <v>2</v>
      </c>
      <c r="F63" s="260">
        <v>2</v>
      </c>
      <c r="G63" s="258">
        <v>92</v>
      </c>
      <c r="H63" s="258">
        <v>94</v>
      </c>
      <c r="I63" s="259">
        <v>98.4</v>
      </c>
      <c r="J63" s="258">
        <v>2</v>
      </c>
      <c r="K63" s="260">
        <v>2</v>
      </c>
      <c r="L63" s="264"/>
    </row>
    <row r="64" spans="1:12" ht="12.75">
      <c r="A64" s="126" t="s">
        <v>147</v>
      </c>
      <c r="B64" s="258">
        <v>6130</v>
      </c>
      <c r="C64" s="258">
        <v>5956</v>
      </c>
      <c r="D64" s="259">
        <v>102.9</v>
      </c>
      <c r="E64" s="258">
        <v>6</v>
      </c>
      <c r="F64" s="260">
        <v>9</v>
      </c>
      <c r="G64" s="258">
        <v>61</v>
      </c>
      <c r="H64" s="258">
        <v>38</v>
      </c>
      <c r="I64" s="259">
        <v>159</v>
      </c>
      <c r="J64" s="258">
        <v>6</v>
      </c>
      <c r="K64" s="260">
        <v>7</v>
      </c>
      <c r="L64" s="264"/>
    </row>
    <row r="65" spans="1:12" ht="12.75">
      <c r="A65" s="126" t="s">
        <v>59</v>
      </c>
      <c r="B65" s="258">
        <v>296</v>
      </c>
      <c r="C65" s="258">
        <v>509</v>
      </c>
      <c r="D65" s="259">
        <v>58.2</v>
      </c>
      <c r="E65" s="258">
        <v>0</v>
      </c>
      <c r="F65" s="260">
        <v>0</v>
      </c>
      <c r="G65" s="260" t="s">
        <v>184</v>
      </c>
      <c r="H65" s="260" t="s">
        <v>184</v>
      </c>
      <c r="I65" s="260" t="s">
        <v>184</v>
      </c>
      <c r="J65" s="260" t="s">
        <v>184</v>
      </c>
      <c r="K65" s="260" t="s">
        <v>184</v>
      </c>
      <c r="L65" s="264"/>
    </row>
    <row r="66" spans="1:12" ht="12.75">
      <c r="A66" s="126" t="s">
        <v>60</v>
      </c>
      <c r="B66" s="258">
        <v>3501</v>
      </c>
      <c r="C66" s="258">
        <v>3606</v>
      </c>
      <c r="D66" s="259">
        <v>97.1</v>
      </c>
      <c r="E66" s="258">
        <v>5</v>
      </c>
      <c r="F66" s="260">
        <v>6</v>
      </c>
      <c r="G66" s="260" t="s">
        <v>184</v>
      </c>
      <c r="H66" s="258">
        <v>1</v>
      </c>
      <c r="I66" s="260" t="s">
        <v>184</v>
      </c>
      <c r="J66" s="260" t="s">
        <v>184</v>
      </c>
      <c r="K66" s="260">
        <v>50</v>
      </c>
      <c r="L66" s="264"/>
    </row>
    <row r="67" spans="1:12" ht="12.75">
      <c r="A67" s="126" t="s">
        <v>61</v>
      </c>
      <c r="B67" s="258">
        <v>2194</v>
      </c>
      <c r="C67" s="258">
        <v>2581</v>
      </c>
      <c r="D67" s="259">
        <v>85</v>
      </c>
      <c r="E67" s="258">
        <v>2</v>
      </c>
      <c r="F67" s="260">
        <v>2</v>
      </c>
      <c r="G67" s="258">
        <v>1613</v>
      </c>
      <c r="H67" s="258">
        <v>1471</v>
      </c>
      <c r="I67" s="259">
        <v>109.6</v>
      </c>
      <c r="J67" s="258">
        <v>6</v>
      </c>
      <c r="K67" s="260">
        <v>6</v>
      </c>
      <c r="L67" s="264"/>
    </row>
    <row r="68" spans="1:12" ht="12.75">
      <c r="A68" s="126" t="s">
        <v>63</v>
      </c>
      <c r="B68" s="258">
        <v>198</v>
      </c>
      <c r="C68" s="258">
        <v>225</v>
      </c>
      <c r="D68" s="259">
        <v>88</v>
      </c>
      <c r="E68" s="258">
        <v>0</v>
      </c>
      <c r="F68" s="260">
        <v>0</v>
      </c>
      <c r="G68" s="260" t="s">
        <v>184</v>
      </c>
      <c r="H68" s="260" t="s">
        <v>184</v>
      </c>
      <c r="I68" s="260" t="s">
        <v>184</v>
      </c>
      <c r="J68" s="260" t="s">
        <v>184</v>
      </c>
      <c r="K68" s="260" t="s">
        <v>184</v>
      </c>
      <c r="L68" s="264"/>
    </row>
    <row r="69" spans="1:12" ht="12.75">
      <c r="A69" s="126" t="s">
        <v>64</v>
      </c>
      <c r="B69" s="258">
        <v>824</v>
      </c>
      <c r="C69" s="258">
        <v>675</v>
      </c>
      <c r="D69" s="259">
        <v>122.1</v>
      </c>
      <c r="E69" s="258">
        <v>1</v>
      </c>
      <c r="F69" s="260">
        <v>1</v>
      </c>
      <c r="G69" s="260" t="s">
        <v>184</v>
      </c>
      <c r="H69" s="260" t="s">
        <v>184</v>
      </c>
      <c r="I69" s="260" t="s">
        <v>184</v>
      </c>
      <c r="J69" s="260" t="s">
        <v>184</v>
      </c>
      <c r="K69" s="260" t="s">
        <v>184</v>
      </c>
      <c r="L69" s="264"/>
    </row>
    <row r="70" spans="1:12" ht="12.75">
      <c r="A70" s="126" t="s">
        <v>65</v>
      </c>
      <c r="B70" s="258">
        <v>5720</v>
      </c>
      <c r="C70" s="258">
        <v>6960</v>
      </c>
      <c r="D70" s="259">
        <v>82.2</v>
      </c>
      <c r="E70" s="258">
        <v>3</v>
      </c>
      <c r="F70" s="260">
        <v>3</v>
      </c>
      <c r="G70" s="258">
        <v>408</v>
      </c>
      <c r="H70" s="258">
        <v>672</v>
      </c>
      <c r="I70" s="259">
        <v>60.7</v>
      </c>
      <c r="J70" s="258">
        <v>2</v>
      </c>
      <c r="K70" s="260">
        <v>2</v>
      </c>
      <c r="L70" s="264"/>
    </row>
    <row r="71" spans="1:12" ht="12.75">
      <c r="A71" s="126" t="s">
        <v>148</v>
      </c>
      <c r="B71" s="258">
        <v>1</v>
      </c>
      <c r="C71" s="258">
        <v>670</v>
      </c>
      <c r="D71" s="259">
        <v>0.1</v>
      </c>
      <c r="E71" s="258">
        <v>0</v>
      </c>
      <c r="F71" s="260">
        <v>2</v>
      </c>
      <c r="G71" s="260" t="s">
        <v>184</v>
      </c>
      <c r="H71" s="260" t="s">
        <v>184</v>
      </c>
      <c r="I71" s="260" t="s">
        <v>184</v>
      </c>
      <c r="J71" s="260" t="s">
        <v>184</v>
      </c>
      <c r="K71" s="260" t="s">
        <v>184</v>
      </c>
      <c r="L71" s="264"/>
    </row>
    <row r="72" spans="1:12" ht="12.75">
      <c r="A72" s="126" t="s">
        <v>67</v>
      </c>
      <c r="B72" s="258">
        <v>1960</v>
      </c>
      <c r="C72" s="258">
        <v>1945</v>
      </c>
      <c r="D72" s="259">
        <v>100.8</v>
      </c>
      <c r="E72" s="258">
        <v>1</v>
      </c>
      <c r="F72" s="260">
        <v>2</v>
      </c>
      <c r="G72" s="260" t="s">
        <v>184</v>
      </c>
      <c r="H72" s="260" t="s">
        <v>184</v>
      </c>
      <c r="I72" s="260" t="s">
        <v>184</v>
      </c>
      <c r="J72" s="260" t="s">
        <v>184</v>
      </c>
      <c r="K72" s="260" t="s">
        <v>184</v>
      </c>
      <c r="L72" s="264"/>
    </row>
    <row r="73" spans="1:12" ht="12.75">
      <c r="A73" s="126" t="s">
        <v>149</v>
      </c>
      <c r="B73" s="258">
        <v>1</v>
      </c>
      <c r="C73" s="260" t="s">
        <v>184</v>
      </c>
      <c r="D73" s="260" t="s">
        <v>184</v>
      </c>
      <c r="E73" s="258">
        <v>1</v>
      </c>
      <c r="F73" s="260" t="s">
        <v>184</v>
      </c>
      <c r="G73" s="260" t="s">
        <v>184</v>
      </c>
      <c r="H73" s="260" t="s">
        <v>184</v>
      </c>
      <c r="I73" s="260" t="s">
        <v>184</v>
      </c>
      <c r="J73" s="260" t="s">
        <v>184</v>
      </c>
      <c r="K73" s="260" t="s">
        <v>184</v>
      </c>
      <c r="L73" s="264"/>
    </row>
    <row r="74" spans="1:12" ht="12.75">
      <c r="A74" s="128" t="s">
        <v>68</v>
      </c>
      <c r="B74" s="261">
        <v>7</v>
      </c>
      <c r="C74" s="263" t="s">
        <v>184</v>
      </c>
      <c r="D74" s="263" t="s">
        <v>184</v>
      </c>
      <c r="E74" s="261">
        <v>1</v>
      </c>
      <c r="F74" s="263" t="s">
        <v>184</v>
      </c>
      <c r="G74" s="263" t="s">
        <v>184</v>
      </c>
      <c r="H74" s="263" t="s">
        <v>184</v>
      </c>
      <c r="I74" s="263" t="s">
        <v>184</v>
      </c>
      <c r="J74" s="263" t="s">
        <v>184</v>
      </c>
      <c r="K74" s="263" t="s">
        <v>184</v>
      </c>
      <c r="L74" s="265"/>
    </row>
    <row r="75" ht="12.75">
      <c r="L75" s="266"/>
    </row>
  </sheetData>
  <sheetProtection/>
  <mergeCells count="22">
    <mergeCell ref="A28:A30"/>
    <mergeCell ref="B28:F28"/>
    <mergeCell ref="G28:K28"/>
    <mergeCell ref="B29:D29"/>
    <mergeCell ref="E29:F29"/>
    <mergeCell ref="G29:I29"/>
    <mergeCell ref="J29:K29"/>
    <mergeCell ref="A1:G1"/>
    <mergeCell ref="B4:D4"/>
    <mergeCell ref="E4:F4"/>
    <mergeCell ref="G4:I4"/>
    <mergeCell ref="J4:K4"/>
    <mergeCell ref="A3:A5"/>
    <mergeCell ref="B3:F3"/>
    <mergeCell ref="G3:K3"/>
    <mergeCell ref="A53:A55"/>
    <mergeCell ref="B53:F53"/>
    <mergeCell ref="G53:K53"/>
    <mergeCell ref="B54:D54"/>
    <mergeCell ref="E54:F54"/>
    <mergeCell ref="G54:I54"/>
    <mergeCell ref="J54:K5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7">
      <selection activeCell="Q29" sqref="Q29"/>
    </sheetView>
  </sheetViews>
  <sheetFormatPr defaultColWidth="9.00390625" defaultRowHeight="12.75"/>
  <cols>
    <col min="1" max="1" width="23.25390625" style="12" customWidth="1"/>
    <col min="2" max="2" width="9.625" style="12" customWidth="1"/>
    <col min="3" max="3" width="11.00390625" style="12" customWidth="1"/>
    <col min="4" max="5" width="11.375" style="12" customWidth="1"/>
    <col min="6" max="6" width="11.00390625" style="12" customWidth="1"/>
    <col min="7" max="7" width="11.375" style="12" customWidth="1"/>
    <col min="8" max="16384" width="9.125" style="12" customWidth="1"/>
  </cols>
  <sheetData>
    <row r="1" spans="1:7" ht="28.5" customHeight="1">
      <c r="A1" s="384" t="s">
        <v>167</v>
      </c>
      <c r="B1" s="384"/>
      <c r="C1" s="384"/>
      <c r="D1" s="384"/>
      <c r="E1" s="384"/>
      <c r="F1" s="384"/>
      <c r="G1" s="384"/>
    </row>
    <row r="2" spans="1:7" ht="12" customHeight="1">
      <c r="A2" s="211"/>
      <c r="B2" s="211"/>
      <c r="C2" s="211"/>
      <c r="D2" s="211"/>
      <c r="E2" s="213"/>
      <c r="F2" s="213"/>
      <c r="G2" s="212" t="s">
        <v>114</v>
      </c>
    </row>
    <row r="3" spans="1:8" ht="15" customHeight="1">
      <c r="A3" s="379"/>
      <c r="B3" s="380" t="s">
        <v>72</v>
      </c>
      <c r="C3" s="380"/>
      <c r="D3" s="380"/>
      <c r="E3" s="380" t="s">
        <v>73</v>
      </c>
      <c r="F3" s="380"/>
      <c r="G3" s="383"/>
      <c r="H3" s="14"/>
    </row>
    <row r="4" spans="1:8" ht="12" customHeight="1">
      <c r="A4" s="379"/>
      <c r="B4" s="380" t="s">
        <v>108</v>
      </c>
      <c r="C4" s="380"/>
      <c r="D4" s="380"/>
      <c r="E4" s="380" t="s">
        <v>109</v>
      </c>
      <c r="F4" s="380"/>
      <c r="G4" s="383"/>
      <c r="H4" s="14"/>
    </row>
    <row r="5" spans="1:8" ht="27" customHeight="1">
      <c r="A5" s="379"/>
      <c r="B5" s="81">
        <v>2024</v>
      </c>
      <c r="C5" s="81">
        <v>2023</v>
      </c>
      <c r="D5" s="81" t="s">
        <v>182</v>
      </c>
      <c r="E5" s="81">
        <v>2024</v>
      </c>
      <c r="F5" s="81">
        <v>2023</v>
      </c>
      <c r="G5" s="82" t="s">
        <v>182</v>
      </c>
      <c r="H5" s="14"/>
    </row>
    <row r="6" spans="1:8" ht="12.75">
      <c r="A6" s="214" t="s">
        <v>52</v>
      </c>
      <c r="B6" s="53">
        <v>4911</v>
      </c>
      <c r="C6" s="53">
        <v>3496</v>
      </c>
      <c r="D6" s="55">
        <v>140.5</v>
      </c>
      <c r="E6" s="53">
        <v>3521</v>
      </c>
      <c r="F6" s="53">
        <v>7695</v>
      </c>
      <c r="G6" s="55">
        <v>45.8</v>
      </c>
      <c r="H6" s="265"/>
    </row>
    <row r="7" spans="1:8" ht="12.75">
      <c r="A7" s="125" t="s">
        <v>146</v>
      </c>
      <c r="B7" s="53">
        <v>155</v>
      </c>
      <c r="C7" s="53">
        <v>100</v>
      </c>
      <c r="D7" s="55">
        <v>155</v>
      </c>
      <c r="E7" s="53">
        <v>423</v>
      </c>
      <c r="F7" s="53">
        <v>1077</v>
      </c>
      <c r="G7" s="55">
        <v>39.3</v>
      </c>
      <c r="H7" s="265"/>
    </row>
    <row r="8" spans="1:8" ht="12.75">
      <c r="A8" s="215" t="s">
        <v>53</v>
      </c>
      <c r="B8" s="53">
        <v>658</v>
      </c>
      <c r="C8" s="53">
        <v>635</v>
      </c>
      <c r="D8" s="55">
        <v>103.6</v>
      </c>
      <c r="E8" s="53">
        <v>352</v>
      </c>
      <c r="F8" s="53">
        <v>151</v>
      </c>
      <c r="G8" s="55" t="s">
        <v>198</v>
      </c>
      <c r="H8" s="265"/>
    </row>
    <row r="9" spans="1:8" ht="12.75">
      <c r="A9" s="215" t="s">
        <v>54</v>
      </c>
      <c r="B9" s="53">
        <v>111</v>
      </c>
      <c r="C9" s="53">
        <v>98</v>
      </c>
      <c r="D9" s="55">
        <v>113.3</v>
      </c>
      <c r="E9" s="53">
        <v>151</v>
      </c>
      <c r="F9" s="53">
        <v>204</v>
      </c>
      <c r="G9" s="55">
        <v>74</v>
      </c>
      <c r="H9" s="265"/>
    </row>
    <row r="10" spans="1:8" ht="12.75">
      <c r="A10" s="215" t="s">
        <v>55</v>
      </c>
      <c r="B10" s="53">
        <v>557</v>
      </c>
      <c r="C10" s="53">
        <v>284</v>
      </c>
      <c r="D10" s="55">
        <v>196.4</v>
      </c>
      <c r="E10" s="53">
        <v>306</v>
      </c>
      <c r="F10" s="53">
        <v>1385</v>
      </c>
      <c r="G10" s="55">
        <v>22.1</v>
      </c>
      <c r="H10" s="265"/>
    </row>
    <row r="11" spans="1:8" ht="12.75">
      <c r="A11" s="215" t="s">
        <v>56</v>
      </c>
      <c r="B11" s="53">
        <v>19</v>
      </c>
      <c r="C11" s="53">
        <v>50</v>
      </c>
      <c r="D11" s="55">
        <v>37.8</v>
      </c>
      <c r="E11" s="53">
        <v>188</v>
      </c>
      <c r="F11" s="53">
        <v>229</v>
      </c>
      <c r="G11" s="55">
        <v>82.2</v>
      </c>
      <c r="H11" s="265"/>
    </row>
    <row r="12" spans="1:8" ht="12.75">
      <c r="A12" s="215" t="s">
        <v>57</v>
      </c>
      <c r="B12" s="53">
        <v>64</v>
      </c>
      <c r="C12" s="53">
        <v>97</v>
      </c>
      <c r="D12" s="55">
        <v>66</v>
      </c>
      <c r="E12" s="53">
        <v>176</v>
      </c>
      <c r="F12" s="53">
        <v>124</v>
      </c>
      <c r="G12" s="55">
        <v>141.9</v>
      </c>
      <c r="H12" s="265"/>
    </row>
    <row r="13" spans="1:8" ht="12.75">
      <c r="A13" s="215" t="s">
        <v>58</v>
      </c>
      <c r="B13" s="53">
        <v>604</v>
      </c>
      <c r="C13" s="53">
        <v>193</v>
      </c>
      <c r="D13" s="55" t="s">
        <v>255</v>
      </c>
      <c r="E13" s="53">
        <v>32</v>
      </c>
      <c r="F13" s="53">
        <v>85</v>
      </c>
      <c r="G13" s="55">
        <v>37.6</v>
      </c>
      <c r="H13" s="265"/>
    </row>
    <row r="14" spans="1:8" ht="12.75">
      <c r="A14" s="126" t="s">
        <v>147</v>
      </c>
      <c r="B14" s="53">
        <v>225</v>
      </c>
      <c r="C14" s="53">
        <v>197</v>
      </c>
      <c r="D14" s="55">
        <v>114.2</v>
      </c>
      <c r="E14" s="53">
        <v>823</v>
      </c>
      <c r="F14" s="53">
        <v>3036</v>
      </c>
      <c r="G14" s="55">
        <v>27.1</v>
      </c>
      <c r="H14" s="265"/>
    </row>
    <row r="15" spans="1:8" ht="12.75">
      <c r="A15" s="215" t="s">
        <v>59</v>
      </c>
      <c r="B15" s="53">
        <v>49</v>
      </c>
      <c r="C15" s="53">
        <v>62</v>
      </c>
      <c r="D15" s="55">
        <v>79</v>
      </c>
      <c r="E15" s="53">
        <v>124</v>
      </c>
      <c r="F15" s="53">
        <v>283</v>
      </c>
      <c r="G15" s="55">
        <v>43.8</v>
      </c>
      <c r="H15" s="265"/>
    </row>
    <row r="16" spans="1:8" ht="14.25" customHeight="1">
      <c r="A16" s="215" t="s">
        <v>60</v>
      </c>
      <c r="B16" s="53">
        <v>993</v>
      </c>
      <c r="C16" s="53">
        <v>569</v>
      </c>
      <c r="D16" s="55">
        <v>174.5</v>
      </c>
      <c r="E16" s="53">
        <v>101</v>
      </c>
      <c r="F16" s="53">
        <v>57</v>
      </c>
      <c r="G16" s="55">
        <v>177.2</v>
      </c>
      <c r="H16" s="265"/>
    </row>
    <row r="17" spans="1:8" ht="14.25" customHeight="1">
      <c r="A17" s="215" t="s">
        <v>61</v>
      </c>
      <c r="B17" s="53">
        <v>9</v>
      </c>
      <c r="C17" s="53">
        <v>7</v>
      </c>
      <c r="D17" s="55">
        <v>122.3</v>
      </c>
      <c r="E17" s="53">
        <v>38</v>
      </c>
      <c r="F17" s="53">
        <v>3</v>
      </c>
      <c r="G17" s="55" t="s">
        <v>256</v>
      </c>
      <c r="H17" s="265"/>
    </row>
    <row r="18" spans="1:8" ht="14.25" customHeight="1">
      <c r="A18" s="215" t="s">
        <v>62</v>
      </c>
      <c r="B18" s="53">
        <v>9</v>
      </c>
      <c r="C18" s="53">
        <v>21</v>
      </c>
      <c r="D18" s="55">
        <v>41.9</v>
      </c>
      <c r="E18" s="53">
        <v>186</v>
      </c>
      <c r="F18" s="53">
        <v>307</v>
      </c>
      <c r="G18" s="55">
        <v>60.7</v>
      </c>
      <c r="H18" s="265"/>
    </row>
    <row r="19" spans="1:8" ht="14.25" customHeight="1">
      <c r="A19" s="215" t="s">
        <v>63</v>
      </c>
      <c r="B19" s="53">
        <v>518</v>
      </c>
      <c r="C19" s="53">
        <v>404</v>
      </c>
      <c r="D19" s="55">
        <v>128.2</v>
      </c>
      <c r="E19" s="53">
        <v>118</v>
      </c>
      <c r="F19" s="53">
        <v>33</v>
      </c>
      <c r="G19" s="55" t="s">
        <v>250</v>
      </c>
      <c r="H19" s="265"/>
    </row>
    <row r="20" spans="1:8" ht="14.25" customHeight="1">
      <c r="A20" s="215" t="s">
        <v>64</v>
      </c>
      <c r="B20" s="53">
        <v>568</v>
      </c>
      <c r="C20" s="53">
        <v>506</v>
      </c>
      <c r="D20" s="55">
        <v>112.3</v>
      </c>
      <c r="E20" s="53">
        <v>55</v>
      </c>
      <c r="F20" s="53">
        <v>37</v>
      </c>
      <c r="G20" s="55">
        <v>148.6</v>
      </c>
      <c r="H20" s="265"/>
    </row>
    <row r="21" spans="1:8" ht="14.25" customHeight="1">
      <c r="A21" s="215" t="s">
        <v>65</v>
      </c>
      <c r="B21" s="53">
        <v>73</v>
      </c>
      <c r="C21" s="53">
        <v>83</v>
      </c>
      <c r="D21" s="55">
        <v>87.7</v>
      </c>
      <c r="E21" s="53">
        <v>377</v>
      </c>
      <c r="F21" s="53">
        <v>619</v>
      </c>
      <c r="G21" s="55">
        <v>60.9</v>
      </c>
      <c r="H21" s="265"/>
    </row>
    <row r="22" spans="1:8" ht="14.25" customHeight="1">
      <c r="A22" s="126" t="s">
        <v>148</v>
      </c>
      <c r="B22" s="53">
        <v>81</v>
      </c>
      <c r="C22" s="56" t="s">
        <v>184</v>
      </c>
      <c r="D22" s="56" t="s">
        <v>184</v>
      </c>
      <c r="E22" s="53">
        <v>35</v>
      </c>
      <c r="F22" s="53">
        <v>58</v>
      </c>
      <c r="G22" s="55">
        <v>60.3</v>
      </c>
      <c r="H22" s="265"/>
    </row>
    <row r="23" spans="1:8" ht="14.25" customHeight="1">
      <c r="A23" s="215" t="s">
        <v>67</v>
      </c>
      <c r="B23" s="53">
        <v>218</v>
      </c>
      <c r="C23" s="53">
        <v>189</v>
      </c>
      <c r="D23" s="55">
        <v>115.1</v>
      </c>
      <c r="E23" s="53">
        <v>29</v>
      </c>
      <c r="F23" s="53">
        <v>6</v>
      </c>
      <c r="G23" s="55" t="s">
        <v>195</v>
      </c>
      <c r="H23" s="265"/>
    </row>
    <row r="24" spans="1:9" ht="12.75">
      <c r="A24" s="128" t="s">
        <v>69</v>
      </c>
      <c r="B24" s="58" t="s">
        <v>184</v>
      </c>
      <c r="C24" s="58" t="s">
        <v>184</v>
      </c>
      <c r="D24" s="58" t="s">
        <v>184</v>
      </c>
      <c r="E24" s="57">
        <v>7</v>
      </c>
      <c r="F24" s="57">
        <v>1</v>
      </c>
      <c r="G24" s="59" t="s">
        <v>257</v>
      </c>
      <c r="H24" s="265"/>
      <c r="I24" s="20"/>
    </row>
    <row r="25" spans="1:9" ht="12.75">
      <c r="A25" s="217"/>
      <c r="B25" s="53"/>
      <c r="C25" s="53"/>
      <c r="D25" s="55"/>
      <c r="E25" s="55"/>
      <c r="F25" s="53"/>
      <c r="G25" s="53"/>
      <c r="H25" s="29"/>
      <c r="I25" s="20"/>
    </row>
    <row r="26" spans="1:9" ht="12.75">
      <c r="A26" s="218"/>
      <c r="B26" s="211"/>
      <c r="C26" s="211"/>
      <c r="D26" s="211"/>
      <c r="E26" s="213"/>
      <c r="F26" s="213"/>
      <c r="G26" s="212" t="s">
        <v>113</v>
      </c>
      <c r="H26" s="20"/>
      <c r="I26" s="20"/>
    </row>
    <row r="27" spans="1:9" ht="12.75">
      <c r="A27" s="379"/>
      <c r="B27" s="380" t="s">
        <v>40</v>
      </c>
      <c r="C27" s="380"/>
      <c r="D27" s="381"/>
      <c r="E27" s="380" t="s">
        <v>74</v>
      </c>
      <c r="F27" s="380"/>
      <c r="G27" s="382"/>
      <c r="H27" s="29"/>
      <c r="I27" s="20"/>
    </row>
    <row r="28" spans="1:10" ht="12.75" customHeight="1">
      <c r="A28" s="379"/>
      <c r="B28" s="380" t="s">
        <v>108</v>
      </c>
      <c r="C28" s="380"/>
      <c r="D28" s="380"/>
      <c r="E28" s="380" t="s">
        <v>109</v>
      </c>
      <c r="F28" s="380"/>
      <c r="G28" s="383"/>
      <c r="H28" s="29"/>
      <c r="I28" s="29"/>
      <c r="J28" s="14"/>
    </row>
    <row r="29" spans="1:10" ht="22.5">
      <c r="A29" s="379"/>
      <c r="B29" s="81">
        <v>2024</v>
      </c>
      <c r="C29" s="81">
        <v>2023</v>
      </c>
      <c r="D29" s="81" t="s">
        <v>182</v>
      </c>
      <c r="E29" s="81">
        <v>2024</v>
      </c>
      <c r="F29" s="81">
        <v>2023</v>
      </c>
      <c r="G29" s="82" t="s">
        <v>182</v>
      </c>
      <c r="H29" s="29"/>
      <c r="I29" s="29"/>
      <c r="J29" s="14"/>
    </row>
    <row r="30" spans="1:10" ht="12.75">
      <c r="A30" s="219" t="s">
        <v>52</v>
      </c>
      <c r="B30" s="53">
        <v>921</v>
      </c>
      <c r="C30" s="53">
        <v>222</v>
      </c>
      <c r="D30" s="55" t="s">
        <v>240</v>
      </c>
      <c r="E30" s="53">
        <v>7719</v>
      </c>
      <c r="F30" s="53">
        <v>5995</v>
      </c>
      <c r="G30" s="55">
        <v>128.8</v>
      </c>
      <c r="H30" s="265"/>
      <c r="I30" s="23"/>
      <c r="J30" s="14"/>
    </row>
    <row r="31" spans="1:10" ht="12.75">
      <c r="A31" s="188" t="s">
        <v>53</v>
      </c>
      <c r="B31" s="56" t="s">
        <v>184</v>
      </c>
      <c r="C31" s="53">
        <v>23</v>
      </c>
      <c r="D31" s="56" t="s">
        <v>184</v>
      </c>
      <c r="E31" s="53">
        <v>185</v>
      </c>
      <c r="F31" s="53">
        <v>123</v>
      </c>
      <c r="G31" s="55">
        <v>150.4</v>
      </c>
      <c r="H31" s="265"/>
      <c r="I31" s="9"/>
      <c r="J31" s="14"/>
    </row>
    <row r="32" spans="1:10" ht="12.75">
      <c r="A32" s="188" t="s">
        <v>54</v>
      </c>
      <c r="B32" s="53">
        <v>4</v>
      </c>
      <c r="C32" s="53">
        <v>2</v>
      </c>
      <c r="D32" s="55" t="s">
        <v>243</v>
      </c>
      <c r="E32" s="56" t="s">
        <v>184</v>
      </c>
      <c r="F32" s="56" t="s">
        <v>184</v>
      </c>
      <c r="G32" s="56" t="s">
        <v>184</v>
      </c>
      <c r="H32" s="265"/>
      <c r="I32" s="9"/>
      <c r="J32" s="14"/>
    </row>
    <row r="33" spans="1:10" ht="12.75">
      <c r="A33" s="188" t="s">
        <v>55</v>
      </c>
      <c r="B33" s="53">
        <v>38</v>
      </c>
      <c r="C33" s="53">
        <v>62</v>
      </c>
      <c r="D33" s="55">
        <v>61.1</v>
      </c>
      <c r="E33" s="53">
        <v>2691</v>
      </c>
      <c r="F33" s="53">
        <v>1492</v>
      </c>
      <c r="G33" s="55">
        <v>180.4</v>
      </c>
      <c r="H33" s="265"/>
      <c r="I33" s="9"/>
      <c r="J33" s="14"/>
    </row>
    <row r="34" spans="1:10" ht="12.75">
      <c r="A34" s="188" t="s">
        <v>56</v>
      </c>
      <c r="B34" s="53">
        <v>4</v>
      </c>
      <c r="C34" s="53">
        <v>14</v>
      </c>
      <c r="D34" s="55">
        <v>28.2</v>
      </c>
      <c r="E34" s="53">
        <v>5</v>
      </c>
      <c r="F34" s="56" t="s">
        <v>184</v>
      </c>
      <c r="G34" s="56" t="s">
        <v>184</v>
      </c>
      <c r="H34" s="265"/>
      <c r="I34" s="9"/>
      <c r="J34" s="14"/>
    </row>
    <row r="35" spans="1:10" ht="12.75">
      <c r="A35" s="188" t="s">
        <v>57</v>
      </c>
      <c r="B35" s="56" t="s">
        <v>184</v>
      </c>
      <c r="C35" s="53">
        <v>1</v>
      </c>
      <c r="D35" s="56" t="s">
        <v>184</v>
      </c>
      <c r="E35" s="53">
        <v>9</v>
      </c>
      <c r="F35" s="53">
        <v>5</v>
      </c>
      <c r="G35" s="55">
        <v>180</v>
      </c>
      <c r="H35" s="265"/>
      <c r="I35" s="9"/>
      <c r="J35" s="14"/>
    </row>
    <row r="36" spans="1:10" ht="12.75">
      <c r="A36" s="188" t="s">
        <v>58</v>
      </c>
      <c r="B36" s="53">
        <v>5</v>
      </c>
      <c r="C36" s="53">
        <v>5</v>
      </c>
      <c r="D36" s="55">
        <v>100</v>
      </c>
      <c r="E36" s="56" t="s">
        <v>184</v>
      </c>
      <c r="F36" s="53">
        <v>7</v>
      </c>
      <c r="G36" s="56" t="s">
        <v>184</v>
      </c>
      <c r="H36" s="265"/>
      <c r="I36" s="9"/>
      <c r="J36" s="14"/>
    </row>
    <row r="37" spans="1:10" ht="12.75">
      <c r="A37" s="126" t="s">
        <v>147</v>
      </c>
      <c r="B37" s="53">
        <v>36</v>
      </c>
      <c r="C37" s="53">
        <v>1</v>
      </c>
      <c r="D37" s="55" t="s">
        <v>250</v>
      </c>
      <c r="E37" s="53">
        <v>697</v>
      </c>
      <c r="F37" s="53">
        <v>598</v>
      </c>
      <c r="G37" s="55">
        <v>116.6</v>
      </c>
      <c r="H37" s="265"/>
      <c r="I37" s="3"/>
      <c r="J37" s="14"/>
    </row>
    <row r="38" spans="1:10" ht="12.75">
      <c r="A38" s="188" t="s">
        <v>59</v>
      </c>
      <c r="B38" s="56" t="s">
        <v>184</v>
      </c>
      <c r="C38" s="56" t="s">
        <v>184</v>
      </c>
      <c r="D38" s="56" t="s">
        <v>184</v>
      </c>
      <c r="E38" s="53">
        <v>1932</v>
      </c>
      <c r="F38" s="53">
        <v>1581</v>
      </c>
      <c r="G38" s="55">
        <v>122.2</v>
      </c>
      <c r="H38" s="265"/>
      <c r="I38" s="9"/>
      <c r="J38" s="14"/>
    </row>
    <row r="39" spans="1:10" ht="12.75">
      <c r="A39" s="188" t="s">
        <v>60</v>
      </c>
      <c r="B39" s="56" t="s">
        <v>184</v>
      </c>
      <c r="C39" s="56" t="s">
        <v>184</v>
      </c>
      <c r="D39" s="56" t="s">
        <v>184</v>
      </c>
      <c r="E39" s="53">
        <v>269</v>
      </c>
      <c r="F39" s="53">
        <v>266</v>
      </c>
      <c r="G39" s="55">
        <v>101.1</v>
      </c>
      <c r="H39" s="265"/>
      <c r="I39" s="9"/>
      <c r="J39" s="14"/>
    </row>
    <row r="40" spans="1:10" ht="12.75">
      <c r="A40" s="215" t="s">
        <v>61</v>
      </c>
      <c r="B40" s="53">
        <v>783</v>
      </c>
      <c r="C40" s="53">
        <v>3</v>
      </c>
      <c r="D40" s="55" t="s">
        <v>258</v>
      </c>
      <c r="E40" s="56" t="s">
        <v>184</v>
      </c>
      <c r="F40" s="56" t="s">
        <v>184</v>
      </c>
      <c r="G40" s="56" t="s">
        <v>184</v>
      </c>
      <c r="H40" s="265"/>
      <c r="I40" s="9"/>
      <c r="J40" s="14"/>
    </row>
    <row r="41" spans="1:10" ht="12" customHeight="1">
      <c r="A41" s="188" t="s">
        <v>62</v>
      </c>
      <c r="B41" s="53">
        <v>44</v>
      </c>
      <c r="C41" s="53">
        <v>105</v>
      </c>
      <c r="D41" s="55">
        <v>41.8</v>
      </c>
      <c r="E41" s="56" t="s">
        <v>184</v>
      </c>
      <c r="F41" s="56" t="s">
        <v>184</v>
      </c>
      <c r="G41" s="56" t="s">
        <v>184</v>
      </c>
      <c r="H41" s="265"/>
      <c r="I41" s="9"/>
      <c r="J41" s="14"/>
    </row>
    <row r="42" spans="1:10" ht="12.75">
      <c r="A42" s="215" t="s">
        <v>63</v>
      </c>
      <c r="B42" s="56" t="s">
        <v>184</v>
      </c>
      <c r="C42" s="56" t="s">
        <v>184</v>
      </c>
      <c r="D42" s="56" t="s">
        <v>184</v>
      </c>
      <c r="E42" s="53">
        <v>1</v>
      </c>
      <c r="F42" s="56" t="s">
        <v>184</v>
      </c>
      <c r="G42" s="56" t="s">
        <v>184</v>
      </c>
      <c r="H42" s="265"/>
      <c r="I42" s="9"/>
      <c r="J42" s="14"/>
    </row>
    <row r="43" spans="1:10" ht="12.75">
      <c r="A43" s="188" t="s">
        <v>64</v>
      </c>
      <c r="B43" s="53">
        <v>3</v>
      </c>
      <c r="C43" s="56" t="s">
        <v>184</v>
      </c>
      <c r="D43" s="56" t="s">
        <v>184</v>
      </c>
      <c r="E43" s="53">
        <v>1678</v>
      </c>
      <c r="F43" s="53">
        <v>1549</v>
      </c>
      <c r="G43" s="55">
        <v>108.3</v>
      </c>
      <c r="H43" s="265"/>
      <c r="I43" s="9"/>
      <c r="J43" s="14"/>
    </row>
    <row r="44" spans="1:10" ht="12.75">
      <c r="A44" s="188" t="s">
        <v>65</v>
      </c>
      <c r="B44" s="53">
        <v>4</v>
      </c>
      <c r="C44" s="53">
        <v>6</v>
      </c>
      <c r="D44" s="55">
        <v>64.4</v>
      </c>
      <c r="E44" s="56" t="s">
        <v>184</v>
      </c>
      <c r="F44" s="56" t="s">
        <v>184</v>
      </c>
      <c r="G44" s="56" t="s">
        <v>184</v>
      </c>
      <c r="H44" s="265"/>
      <c r="I44" s="9"/>
      <c r="J44" s="14"/>
    </row>
    <row r="45" spans="1:10" ht="12.75">
      <c r="A45" s="177" t="s">
        <v>67</v>
      </c>
      <c r="B45" s="58" t="s">
        <v>184</v>
      </c>
      <c r="C45" s="58" t="s">
        <v>184</v>
      </c>
      <c r="D45" s="58" t="s">
        <v>184</v>
      </c>
      <c r="E45" s="57">
        <v>252</v>
      </c>
      <c r="F45" s="57">
        <v>374</v>
      </c>
      <c r="G45" s="59">
        <v>67.4</v>
      </c>
      <c r="H45" s="265"/>
      <c r="I45" s="14"/>
      <c r="J45" s="14"/>
    </row>
    <row r="46" spans="1:10" ht="12.75">
      <c r="A46" s="217"/>
      <c r="B46" s="217"/>
      <c r="C46" s="217"/>
      <c r="D46" s="217"/>
      <c r="E46" s="217"/>
      <c r="F46" s="217"/>
      <c r="G46" s="217"/>
      <c r="I46" s="14"/>
      <c r="J46" s="14"/>
    </row>
    <row r="47" spans="1:10" ht="12.75">
      <c r="A47" s="217"/>
      <c r="B47" s="217"/>
      <c r="C47" s="217"/>
      <c r="D47" s="217"/>
      <c r="E47" s="217"/>
      <c r="F47" s="217"/>
      <c r="G47" s="217"/>
      <c r="I47" s="14"/>
      <c r="J47" s="14"/>
    </row>
    <row r="48" spans="1:7" ht="12.75">
      <c r="A48" s="218"/>
      <c r="B48" s="211"/>
      <c r="C48" s="211"/>
      <c r="D48" s="211"/>
      <c r="E48" s="213"/>
      <c r="F48" s="213"/>
      <c r="G48" s="212" t="s">
        <v>113</v>
      </c>
    </row>
    <row r="49" spans="1:8" ht="12.75">
      <c r="A49" s="379"/>
      <c r="B49" s="380" t="s">
        <v>75</v>
      </c>
      <c r="C49" s="380"/>
      <c r="D49" s="381"/>
      <c r="E49" s="380" t="s">
        <v>43</v>
      </c>
      <c r="F49" s="380"/>
      <c r="G49" s="382"/>
      <c r="H49" s="14"/>
    </row>
    <row r="50" spans="1:8" ht="12.75" customHeight="1">
      <c r="A50" s="379"/>
      <c r="B50" s="380" t="s">
        <v>108</v>
      </c>
      <c r="C50" s="380"/>
      <c r="D50" s="380"/>
      <c r="E50" s="380" t="s">
        <v>109</v>
      </c>
      <c r="F50" s="380"/>
      <c r="G50" s="383"/>
      <c r="H50" s="14"/>
    </row>
    <row r="51" spans="1:8" ht="22.5">
      <c r="A51" s="379"/>
      <c r="B51" s="81">
        <v>2024</v>
      </c>
      <c r="C51" s="81">
        <v>2023</v>
      </c>
      <c r="D51" s="81" t="s">
        <v>182</v>
      </c>
      <c r="E51" s="81">
        <v>2024</v>
      </c>
      <c r="F51" s="81">
        <v>2023</v>
      </c>
      <c r="G51" s="82" t="s">
        <v>182</v>
      </c>
      <c r="H51" s="14"/>
    </row>
    <row r="52" spans="1:8" ht="12.75">
      <c r="A52" s="214" t="s">
        <v>52</v>
      </c>
      <c r="B52" s="53">
        <v>1699</v>
      </c>
      <c r="C52" s="53">
        <v>822</v>
      </c>
      <c r="D52" s="55" t="s">
        <v>194</v>
      </c>
      <c r="E52" s="53">
        <v>75</v>
      </c>
      <c r="F52" s="53">
        <v>141</v>
      </c>
      <c r="G52" s="55">
        <v>53.2</v>
      </c>
      <c r="H52" s="265"/>
    </row>
    <row r="53" spans="1:8" ht="12.75">
      <c r="A53" s="125" t="s">
        <v>146</v>
      </c>
      <c r="B53" s="53">
        <v>23</v>
      </c>
      <c r="C53" s="53">
        <v>34</v>
      </c>
      <c r="D53" s="55">
        <v>67.6</v>
      </c>
      <c r="E53" s="56" t="s">
        <v>184</v>
      </c>
      <c r="F53" s="56" t="s">
        <v>184</v>
      </c>
      <c r="G53" s="56" t="s">
        <v>184</v>
      </c>
      <c r="H53" s="265"/>
    </row>
    <row r="54" spans="1:8" ht="12.75">
      <c r="A54" s="215" t="s">
        <v>53</v>
      </c>
      <c r="B54" s="53">
        <v>404</v>
      </c>
      <c r="C54" s="53">
        <v>166</v>
      </c>
      <c r="D54" s="55" t="s">
        <v>233</v>
      </c>
      <c r="E54" s="56" t="s">
        <v>184</v>
      </c>
      <c r="F54" s="56" t="s">
        <v>184</v>
      </c>
      <c r="G54" s="56" t="s">
        <v>184</v>
      </c>
      <c r="H54" s="265"/>
    </row>
    <row r="55" spans="1:8" ht="12.75">
      <c r="A55" s="215" t="s">
        <v>54</v>
      </c>
      <c r="B55" s="53">
        <v>63</v>
      </c>
      <c r="C55" s="53">
        <v>45</v>
      </c>
      <c r="D55" s="55">
        <v>140</v>
      </c>
      <c r="E55" s="53">
        <v>1</v>
      </c>
      <c r="F55" s="56" t="s">
        <v>184</v>
      </c>
      <c r="G55" s="56" t="s">
        <v>184</v>
      </c>
      <c r="H55" s="265"/>
    </row>
    <row r="56" spans="1:8" ht="12.75">
      <c r="A56" s="215" t="s">
        <v>55</v>
      </c>
      <c r="B56" s="53">
        <v>82</v>
      </c>
      <c r="C56" s="53">
        <v>91</v>
      </c>
      <c r="D56" s="55">
        <v>89.7</v>
      </c>
      <c r="E56" s="53">
        <v>6</v>
      </c>
      <c r="F56" s="53">
        <v>32</v>
      </c>
      <c r="G56" s="55">
        <v>18.8</v>
      </c>
      <c r="H56" s="265"/>
    </row>
    <row r="57" spans="1:8" ht="12.75">
      <c r="A57" s="215" t="s">
        <v>56</v>
      </c>
      <c r="B57" s="53">
        <v>16</v>
      </c>
      <c r="C57" s="53">
        <v>10</v>
      </c>
      <c r="D57" s="55">
        <v>160</v>
      </c>
      <c r="E57" s="53">
        <v>10</v>
      </c>
      <c r="F57" s="53">
        <v>14</v>
      </c>
      <c r="G57" s="55">
        <v>71.9</v>
      </c>
      <c r="H57" s="265"/>
    </row>
    <row r="58" spans="1:8" ht="12.75">
      <c r="A58" s="215" t="s">
        <v>57</v>
      </c>
      <c r="B58" s="53">
        <v>20</v>
      </c>
      <c r="C58" s="53">
        <v>20</v>
      </c>
      <c r="D58" s="55">
        <v>100</v>
      </c>
      <c r="E58" s="56" t="s">
        <v>184</v>
      </c>
      <c r="F58" s="56" t="s">
        <v>184</v>
      </c>
      <c r="G58" s="56" t="s">
        <v>184</v>
      </c>
      <c r="H58" s="265"/>
    </row>
    <row r="59" spans="1:8" ht="12.75">
      <c r="A59" s="215" t="s">
        <v>58</v>
      </c>
      <c r="B59" s="53">
        <v>5</v>
      </c>
      <c r="C59" s="53">
        <v>8</v>
      </c>
      <c r="D59" s="55">
        <v>62.5</v>
      </c>
      <c r="E59" s="56" t="s">
        <v>184</v>
      </c>
      <c r="F59" s="56" t="s">
        <v>184</v>
      </c>
      <c r="G59" s="56" t="s">
        <v>184</v>
      </c>
      <c r="H59" s="265"/>
    </row>
    <row r="60" spans="1:8" ht="12.75">
      <c r="A60" s="126" t="s">
        <v>147</v>
      </c>
      <c r="B60" s="53">
        <v>33</v>
      </c>
      <c r="C60" s="53">
        <v>29</v>
      </c>
      <c r="D60" s="55">
        <v>113.8</v>
      </c>
      <c r="E60" s="56" t="s">
        <v>184</v>
      </c>
      <c r="F60" s="56" t="s">
        <v>184</v>
      </c>
      <c r="G60" s="56" t="s">
        <v>184</v>
      </c>
      <c r="H60" s="265"/>
    </row>
    <row r="61" spans="1:8" ht="12.75">
      <c r="A61" s="215" t="s">
        <v>59</v>
      </c>
      <c r="B61" s="53">
        <v>76</v>
      </c>
      <c r="C61" s="53">
        <v>21</v>
      </c>
      <c r="D61" s="55" t="s">
        <v>250</v>
      </c>
      <c r="E61" s="56" t="s">
        <v>184</v>
      </c>
      <c r="F61" s="56" t="s">
        <v>184</v>
      </c>
      <c r="G61" s="56" t="s">
        <v>184</v>
      </c>
      <c r="H61" s="265"/>
    </row>
    <row r="62" spans="1:8" ht="12.75">
      <c r="A62" s="215" t="s">
        <v>60</v>
      </c>
      <c r="B62" s="53">
        <v>223</v>
      </c>
      <c r="C62" s="53">
        <v>103</v>
      </c>
      <c r="D62" s="55" t="s">
        <v>199</v>
      </c>
      <c r="E62" s="56" t="s">
        <v>184</v>
      </c>
      <c r="F62" s="56" t="s">
        <v>184</v>
      </c>
      <c r="G62" s="56" t="s">
        <v>184</v>
      </c>
      <c r="H62" s="265"/>
    </row>
    <row r="63" spans="1:8" ht="12.75">
      <c r="A63" s="215" t="s">
        <v>61</v>
      </c>
      <c r="B63" s="53">
        <v>1</v>
      </c>
      <c r="C63" s="53">
        <v>9</v>
      </c>
      <c r="D63" s="55">
        <v>10.6</v>
      </c>
      <c r="E63" s="56" t="s">
        <v>184</v>
      </c>
      <c r="F63" s="53">
        <v>4</v>
      </c>
      <c r="G63" s="56" t="s">
        <v>184</v>
      </c>
      <c r="H63" s="265"/>
    </row>
    <row r="64" spans="1:8" ht="12.75">
      <c r="A64" s="215" t="s">
        <v>62</v>
      </c>
      <c r="B64" s="53">
        <v>68</v>
      </c>
      <c r="C64" s="53">
        <v>132</v>
      </c>
      <c r="D64" s="55">
        <v>51.4</v>
      </c>
      <c r="E64" s="53">
        <v>45</v>
      </c>
      <c r="F64" s="53">
        <v>89</v>
      </c>
      <c r="G64" s="55">
        <v>50.4</v>
      </c>
      <c r="H64" s="265"/>
    </row>
    <row r="65" spans="1:8" ht="12.75">
      <c r="A65" s="215" t="s">
        <v>63</v>
      </c>
      <c r="B65" s="53">
        <v>12</v>
      </c>
      <c r="C65" s="53">
        <v>35</v>
      </c>
      <c r="D65" s="55">
        <v>34.3</v>
      </c>
      <c r="E65" s="56" t="s">
        <v>184</v>
      </c>
      <c r="F65" s="56" t="s">
        <v>184</v>
      </c>
      <c r="G65" s="56" t="s">
        <v>184</v>
      </c>
      <c r="H65" s="265"/>
    </row>
    <row r="66" spans="1:8" ht="12.75">
      <c r="A66" s="215" t="s">
        <v>64</v>
      </c>
      <c r="B66" s="53">
        <v>79</v>
      </c>
      <c r="C66" s="53">
        <v>48</v>
      </c>
      <c r="D66" s="55">
        <v>164.6</v>
      </c>
      <c r="E66" s="56" t="s">
        <v>184</v>
      </c>
      <c r="F66" s="56" t="s">
        <v>184</v>
      </c>
      <c r="G66" s="56" t="s">
        <v>184</v>
      </c>
      <c r="H66" s="265"/>
    </row>
    <row r="67" spans="1:8" ht="12.75">
      <c r="A67" s="215" t="s">
        <v>65</v>
      </c>
      <c r="B67" s="53">
        <v>13</v>
      </c>
      <c r="C67" s="53">
        <v>15</v>
      </c>
      <c r="D67" s="55">
        <v>84.8</v>
      </c>
      <c r="E67" s="53">
        <v>13</v>
      </c>
      <c r="F67" s="53">
        <v>2</v>
      </c>
      <c r="G67" s="55" t="s">
        <v>259</v>
      </c>
      <c r="H67" s="265"/>
    </row>
    <row r="68" spans="1:8" ht="12.75">
      <c r="A68" s="126" t="s">
        <v>148</v>
      </c>
      <c r="B68" s="53">
        <v>558</v>
      </c>
      <c r="C68" s="53">
        <v>6</v>
      </c>
      <c r="D68" s="55" t="s">
        <v>260</v>
      </c>
      <c r="E68" s="56" t="s">
        <v>184</v>
      </c>
      <c r="F68" s="56" t="s">
        <v>184</v>
      </c>
      <c r="G68" s="56" t="s">
        <v>184</v>
      </c>
      <c r="H68" s="265"/>
    </row>
    <row r="69" spans="1:8" ht="12.75">
      <c r="A69" s="216" t="s">
        <v>67</v>
      </c>
      <c r="B69" s="57">
        <v>23</v>
      </c>
      <c r="C69" s="57">
        <v>49</v>
      </c>
      <c r="D69" s="59">
        <v>46.9</v>
      </c>
      <c r="E69" s="58" t="s">
        <v>184</v>
      </c>
      <c r="F69" s="58" t="s">
        <v>184</v>
      </c>
      <c r="G69" s="58" t="s">
        <v>184</v>
      </c>
      <c r="H69" s="265"/>
    </row>
    <row r="76" ht="12.75"/>
  </sheetData>
  <sheetProtection/>
  <mergeCells count="16">
    <mergeCell ref="A1:G1"/>
    <mergeCell ref="A3:A5"/>
    <mergeCell ref="B3:D3"/>
    <mergeCell ref="E3:G3"/>
    <mergeCell ref="B4:D4"/>
    <mergeCell ref="E4:G4"/>
    <mergeCell ref="A49:A51"/>
    <mergeCell ref="B49:D49"/>
    <mergeCell ref="E49:G49"/>
    <mergeCell ref="B50:D50"/>
    <mergeCell ref="E50:G50"/>
    <mergeCell ref="A27:A29"/>
    <mergeCell ref="B27:D27"/>
    <mergeCell ref="E27:G27"/>
    <mergeCell ref="B28:D28"/>
    <mergeCell ref="E28:G28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3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C15"/>
  <sheetViews>
    <sheetView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51.125" style="92" customWidth="1"/>
    <col min="2" max="2" width="17.25390625" style="92" customWidth="1"/>
    <col min="3" max="3" width="53.375" style="92" customWidth="1"/>
    <col min="4" max="16384" width="9.125" style="92" customWidth="1"/>
  </cols>
  <sheetData>
    <row r="6" spans="1:3" ht="14.25" customHeight="1">
      <c r="A6" s="106" t="s">
        <v>18</v>
      </c>
      <c r="B6" s="107"/>
      <c r="C6" s="108"/>
    </row>
    <row r="7" ht="12.75">
      <c r="A7" s="106" t="s">
        <v>19</v>
      </c>
    </row>
    <row r="8" ht="12.75">
      <c r="A8" s="106" t="s">
        <v>20</v>
      </c>
    </row>
    <row r="9" ht="12.75">
      <c r="A9" s="106" t="s">
        <v>21</v>
      </c>
    </row>
    <row r="10" ht="12.75">
      <c r="A10" s="106" t="s">
        <v>22</v>
      </c>
    </row>
    <row r="11" ht="38.25">
      <c r="A11" s="109" t="s">
        <v>23</v>
      </c>
    </row>
    <row r="13" ht="12.75">
      <c r="B13" s="107"/>
    </row>
    <row r="14" ht="12.75">
      <c r="B14" s="107"/>
    </row>
    <row r="15" spans="1:3" ht="15" customHeight="1">
      <c r="A15" s="92" t="s">
        <v>136</v>
      </c>
      <c r="C15" s="110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18.75" customHeight="1">
      <c r="A1" s="313" t="s">
        <v>229</v>
      </c>
      <c r="B1" s="313"/>
      <c r="C1" s="313"/>
      <c r="D1" s="313"/>
      <c r="E1" s="313"/>
      <c r="F1" s="313"/>
      <c r="G1" s="313"/>
    </row>
    <row r="2" spans="1:7" ht="18.75" customHeight="1">
      <c r="A2" s="24"/>
      <c r="B2" s="24"/>
      <c r="C2" s="24"/>
      <c r="D2" s="24"/>
      <c r="E2" s="24"/>
      <c r="F2" s="24"/>
      <c r="G2" s="24"/>
    </row>
    <row r="3" spans="1:7" ht="9.75" customHeight="1">
      <c r="A3" s="351"/>
      <c r="B3" s="307" t="s">
        <v>150</v>
      </c>
      <c r="C3" s="307"/>
      <c r="D3" s="307"/>
      <c r="E3" s="307" t="s">
        <v>151</v>
      </c>
      <c r="F3" s="308"/>
      <c r="G3" s="342"/>
    </row>
    <row r="4" spans="1:8" ht="11.25" customHeight="1">
      <c r="A4" s="351"/>
      <c r="B4" s="81">
        <v>2024</v>
      </c>
      <c r="C4" s="81">
        <v>2023</v>
      </c>
      <c r="D4" s="81" t="s">
        <v>182</v>
      </c>
      <c r="E4" s="81">
        <v>2024</v>
      </c>
      <c r="F4" s="81">
        <v>2023</v>
      </c>
      <c r="G4" s="82" t="s">
        <v>182</v>
      </c>
      <c r="H4" s="25"/>
    </row>
    <row r="5" spans="1:7" ht="12.75">
      <c r="A5" s="122" t="s">
        <v>52</v>
      </c>
      <c r="B5" s="62">
        <v>854492.4</v>
      </c>
      <c r="C5" s="62">
        <v>779807</v>
      </c>
      <c r="D5" s="62">
        <v>109.6</v>
      </c>
      <c r="E5" s="62">
        <v>4.6</v>
      </c>
      <c r="F5" s="62">
        <v>4.6</v>
      </c>
      <c r="G5" s="62">
        <v>100</v>
      </c>
    </row>
    <row r="6" spans="1:7" ht="12.75">
      <c r="A6" s="125" t="s">
        <v>146</v>
      </c>
      <c r="B6" s="62">
        <v>14532.1</v>
      </c>
      <c r="C6" s="62">
        <v>13946.5</v>
      </c>
      <c r="D6" s="62">
        <v>104.2</v>
      </c>
      <c r="E6" s="62">
        <v>2.9</v>
      </c>
      <c r="F6" s="62">
        <v>3.2</v>
      </c>
      <c r="G6" s="62">
        <v>90.6</v>
      </c>
    </row>
    <row r="7" spans="1:7" ht="12.75">
      <c r="A7" s="126" t="s">
        <v>53</v>
      </c>
      <c r="B7" s="62">
        <v>142852.7</v>
      </c>
      <c r="C7" s="62">
        <v>165262.2</v>
      </c>
      <c r="D7" s="62">
        <v>86.4</v>
      </c>
      <c r="E7" s="62">
        <v>4.2</v>
      </c>
      <c r="F7" s="62">
        <v>4.8</v>
      </c>
      <c r="G7" s="62">
        <v>87.5</v>
      </c>
    </row>
    <row r="8" spans="1:7" ht="12.75">
      <c r="A8" s="126" t="s">
        <v>54</v>
      </c>
      <c r="B8" s="62">
        <v>37366.7</v>
      </c>
      <c r="C8" s="62">
        <v>29314.6</v>
      </c>
      <c r="D8" s="62">
        <v>127.5</v>
      </c>
      <c r="E8" s="62">
        <v>5.1</v>
      </c>
      <c r="F8" s="62">
        <v>4.6</v>
      </c>
      <c r="G8" s="62">
        <v>110.9</v>
      </c>
    </row>
    <row r="9" spans="1:7" ht="12.75">
      <c r="A9" s="126" t="s">
        <v>55</v>
      </c>
      <c r="B9" s="62">
        <v>38290.9</v>
      </c>
      <c r="C9" s="62">
        <v>25365.7</v>
      </c>
      <c r="D9" s="62">
        <v>151</v>
      </c>
      <c r="E9" s="62">
        <v>1.4</v>
      </c>
      <c r="F9" s="62">
        <v>1.1</v>
      </c>
      <c r="G9" s="62">
        <v>127.3</v>
      </c>
    </row>
    <row r="10" spans="1:7" ht="12.75">
      <c r="A10" s="126" t="s">
        <v>56</v>
      </c>
      <c r="B10" s="62">
        <v>2915.3</v>
      </c>
      <c r="C10" s="62">
        <v>2439.6</v>
      </c>
      <c r="D10" s="62">
        <v>119.5</v>
      </c>
      <c r="E10" s="62">
        <v>3.7</v>
      </c>
      <c r="F10" s="62">
        <v>3.2</v>
      </c>
      <c r="G10" s="62">
        <v>115.6</v>
      </c>
    </row>
    <row r="11" spans="1:7" ht="12.75">
      <c r="A11" s="126" t="s">
        <v>57</v>
      </c>
      <c r="B11" s="62">
        <v>31319</v>
      </c>
      <c r="C11" s="62">
        <v>22843.3</v>
      </c>
      <c r="D11" s="62">
        <v>137.1</v>
      </c>
      <c r="E11" s="62">
        <v>4.2</v>
      </c>
      <c r="F11" s="62">
        <v>3.4</v>
      </c>
      <c r="G11" s="62">
        <v>123.5</v>
      </c>
    </row>
    <row r="12" spans="1:7" ht="12.75">
      <c r="A12" s="126" t="s">
        <v>58</v>
      </c>
      <c r="B12" s="62">
        <v>20018.8</v>
      </c>
      <c r="C12" s="62">
        <v>5233.7</v>
      </c>
      <c r="D12" s="62" t="s">
        <v>239</v>
      </c>
      <c r="E12" s="62">
        <v>4</v>
      </c>
      <c r="F12" s="62">
        <v>1</v>
      </c>
      <c r="G12" s="62" t="s">
        <v>238</v>
      </c>
    </row>
    <row r="13" spans="1:7" ht="12.75">
      <c r="A13" s="126" t="s">
        <v>147</v>
      </c>
      <c r="B13" s="62">
        <v>18742</v>
      </c>
      <c r="C13" s="62">
        <v>15118.5</v>
      </c>
      <c r="D13" s="62">
        <v>124</v>
      </c>
      <c r="E13" s="62">
        <v>2.2</v>
      </c>
      <c r="F13" s="62">
        <v>1.9</v>
      </c>
      <c r="G13" s="62">
        <v>115.8</v>
      </c>
    </row>
    <row r="14" spans="1:7" ht="12.75">
      <c r="A14" s="126" t="s">
        <v>59</v>
      </c>
      <c r="B14" s="62">
        <v>27080.1</v>
      </c>
      <c r="C14" s="62">
        <v>37861.5</v>
      </c>
      <c r="D14" s="62">
        <v>71.5</v>
      </c>
      <c r="E14" s="62">
        <v>2</v>
      </c>
      <c r="F14" s="62">
        <v>3.1</v>
      </c>
      <c r="G14" s="62">
        <v>64.5</v>
      </c>
    </row>
    <row r="15" spans="1:7" ht="12.75">
      <c r="A15" s="126" t="s">
        <v>60</v>
      </c>
      <c r="B15" s="62">
        <v>170887</v>
      </c>
      <c r="C15" s="62">
        <v>185473.4</v>
      </c>
      <c r="D15" s="62">
        <v>92.1</v>
      </c>
      <c r="E15" s="62">
        <v>10.4</v>
      </c>
      <c r="F15" s="62">
        <v>12.1</v>
      </c>
      <c r="G15" s="62">
        <v>86</v>
      </c>
    </row>
    <row r="16" spans="1:7" ht="12.75">
      <c r="A16" s="126" t="s">
        <v>61</v>
      </c>
      <c r="B16" s="62">
        <v>2060.1</v>
      </c>
      <c r="C16" s="62">
        <v>1682.9</v>
      </c>
      <c r="D16" s="62">
        <v>122.4</v>
      </c>
      <c r="E16" s="62">
        <v>1.4</v>
      </c>
      <c r="F16" s="62">
        <v>1.3</v>
      </c>
      <c r="G16" s="62">
        <v>107.7</v>
      </c>
    </row>
    <row r="17" spans="1:7" ht="12.75">
      <c r="A17" s="126" t="s">
        <v>62</v>
      </c>
      <c r="B17" s="62">
        <v>140.4</v>
      </c>
      <c r="C17" s="62">
        <v>132.2</v>
      </c>
      <c r="D17" s="62">
        <v>106.2</v>
      </c>
      <c r="E17" s="62">
        <v>0.1</v>
      </c>
      <c r="F17" s="62">
        <v>0.1</v>
      </c>
      <c r="G17" s="62">
        <v>100</v>
      </c>
    </row>
    <row r="18" spans="1:7" ht="12.75">
      <c r="A18" s="126" t="s">
        <v>63</v>
      </c>
      <c r="B18" s="62">
        <v>80996.3</v>
      </c>
      <c r="C18" s="62">
        <v>63464.9</v>
      </c>
      <c r="D18" s="62">
        <v>127.6</v>
      </c>
      <c r="E18" s="62">
        <v>6.6</v>
      </c>
      <c r="F18" s="62">
        <v>5.6</v>
      </c>
      <c r="G18" s="62">
        <v>117.9</v>
      </c>
    </row>
    <row r="19" spans="1:7" ht="12.75">
      <c r="A19" s="126" t="s">
        <v>64</v>
      </c>
      <c r="B19" s="62">
        <v>183041.8</v>
      </c>
      <c r="C19" s="62">
        <v>159878.2</v>
      </c>
      <c r="D19" s="62">
        <v>114.5</v>
      </c>
      <c r="E19" s="62">
        <v>10.6</v>
      </c>
      <c r="F19" s="62">
        <v>10</v>
      </c>
      <c r="G19" s="62">
        <v>106</v>
      </c>
    </row>
    <row r="20" spans="1:7" ht="12.75">
      <c r="A20" s="126" t="s">
        <v>65</v>
      </c>
      <c r="B20" s="62">
        <v>28376.3</v>
      </c>
      <c r="C20" s="62">
        <v>19598.9</v>
      </c>
      <c r="D20" s="62">
        <v>144.8</v>
      </c>
      <c r="E20" s="62">
        <v>2.1</v>
      </c>
      <c r="F20" s="62">
        <v>1.7</v>
      </c>
      <c r="G20" s="62">
        <v>123.5</v>
      </c>
    </row>
    <row r="21" spans="1:7" ht="12.75">
      <c r="A21" s="126" t="s">
        <v>148</v>
      </c>
      <c r="B21" s="62">
        <v>1004.7</v>
      </c>
      <c r="C21" s="62">
        <v>958.2</v>
      </c>
      <c r="D21" s="62">
        <v>104.8</v>
      </c>
      <c r="E21" s="62">
        <v>1.3</v>
      </c>
      <c r="F21" s="62">
        <v>1.3</v>
      </c>
      <c r="G21" s="62">
        <v>100</v>
      </c>
    </row>
    <row r="22" spans="1:7" ht="12.75">
      <c r="A22" s="126" t="s">
        <v>67</v>
      </c>
      <c r="B22" s="62">
        <v>49941.3</v>
      </c>
      <c r="C22" s="62">
        <v>28254.3</v>
      </c>
      <c r="D22" s="62">
        <v>176.8</v>
      </c>
      <c r="E22" s="62">
        <v>5</v>
      </c>
      <c r="F22" s="62">
        <v>3.1</v>
      </c>
      <c r="G22" s="62">
        <v>161.3</v>
      </c>
    </row>
    <row r="23" spans="1:7" ht="12.75">
      <c r="A23" s="126" t="s">
        <v>149</v>
      </c>
      <c r="B23" s="62">
        <v>42.9</v>
      </c>
      <c r="C23" s="62">
        <v>46.9</v>
      </c>
      <c r="D23" s="62">
        <v>91.5</v>
      </c>
      <c r="E23" s="62">
        <v>3.4</v>
      </c>
      <c r="F23" s="62">
        <v>3.3</v>
      </c>
      <c r="G23" s="62">
        <v>103</v>
      </c>
    </row>
    <row r="24" spans="1:7" ht="12.75">
      <c r="A24" s="128" t="s">
        <v>69</v>
      </c>
      <c r="B24" s="59">
        <v>4884.2</v>
      </c>
      <c r="C24" s="59">
        <v>2931.6</v>
      </c>
      <c r="D24" s="59">
        <v>166.6</v>
      </c>
      <c r="E24" s="59">
        <v>2.5</v>
      </c>
      <c r="F24" s="59">
        <v>1.6</v>
      </c>
      <c r="G24" s="59">
        <v>156.3</v>
      </c>
    </row>
  </sheetData>
  <sheetProtection/>
  <mergeCells count="4">
    <mergeCell ref="A1:G1"/>
    <mergeCell ref="A3:A4"/>
    <mergeCell ref="B3:D3"/>
    <mergeCell ref="E3:G3"/>
  </mergeCells>
  <hyperlinks>
    <hyperlink ref="B5" r:id="rId1" display="https://bitrix.statdata.kz/video/U6F8mPGR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18" customHeight="1">
      <c r="A1" s="313" t="s">
        <v>230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2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20" t="s">
        <v>152</v>
      </c>
      <c r="B3" s="220"/>
      <c r="C3" s="220"/>
      <c r="D3" s="220"/>
      <c r="E3" s="220"/>
      <c r="F3" s="220"/>
      <c r="G3" s="220"/>
      <c r="H3" s="220"/>
      <c r="I3" s="136"/>
      <c r="J3" s="136"/>
      <c r="K3" s="221" t="s">
        <v>47</v>
      </c>
    </row>
    <row r="4" spans="1:11" ht="45" customHeight="1">
      <c r="A4" s="198"/>
      <c r="B4" s="222" t="s">
        <v>169</v>
      </c>
      <c r="C4" s="222" t="s">
        <v>170</v>
      </c>
      <c r="D4" s="222" t="s">
        <v>171</v>
      </c>
      <c r="E4" s="222" t="s">
        <v>172</v>
      </c>
      <c r="F4" s="222" t="s">
        <v>173</v>
      </c>
      <c r="G4" s="222" t="s">
        <v>174</v>
      </c>
      <c r="H4" s="222" t="s">
        <v>175</v>
      </c>
      <c r="I4" s="222" t="s">
        <v>176</v>
      </c>
      <c r="J4" s="223" t="s">
        <v>177</v>
      </c>
      <c r="K4" s="223" t="s">
        <v>178</v>
      </c>
    </row>
    <row r="5" spans="1:11" ht="12.75">
      <c r="A5" s="122" t="s">
        <v>52</v>
      </c>
      <c r="B5" s="55">
        <v>5645.5</v>
      </c>
      <c r="C5" s="55">
        <v>60844.9</v>
      </c>
      <c r="D5" s="55">
        <v>2836.6</v>
      </c>
      <c r="E5" s="55">
        <v>794347.4</v>
      </c>
      <c r="F5" s="55">
        <v>531296.3</v>
      </c>
      <c r="G5" s="55">
        <v>371877.7</v>
      </c>
      <c r="H5" s="55">
        <v>121868.2</v>
      </c>
      <c r="I5" s="55">
        <v>199764.8</v>
      </c>
      <c r="J5" s="55">
        <v>8898.6</v>
      </c>
      <c r="K5" s="55">
        <v>15832.3</v>
      </c>
    </row>
    <row r="6" spans="1:11" ht="12.75">
      <c r="A6" s="125" t="s">
        <v>146</v>
      </c>
      <c r="B6" s="56" t="s">
        <v>184</v>
      </c>
      <c r="C6" s="55">
        <v>993</v>
      </c>
      <c r="D6" s="55">
        <v>204</v>
      </c>
      <c r="E6" s="55">
        <v>9441.6</v>
      </c>
      <c r="F6" s="55">
        <v>70791.6</v>
      </c>
      <c r="G6" s="55">
        <v>2507.3</v>
      </c>
      <c r="H6" s="55">
        <v>1689.4</v>
      </c>
      <c r="I6" s="55">
        <v>1645.3</v>
      </c>
      <c r="J6" s="56">
        <v>12.5</v>
      </c>
      <c r="K6" s="55">
        <v>391</v>
      </c>
    </row>
    <row r="7" spans="1:11" ht="12.75">
      <c r="A7" s="126" t="s">
        <v>53</v>
      </c>
      <c r="B7" s="55">
        <v>161.8</v>
      </c>
      <c r="C7" s="55">
        <v>15503.6</v>
      </c>
      <c r="D7" s="55">
        <v>538.1</v>
      </c>
      <c r="E7" s="55">
        <v>75645.1</v>
      </c>
      <c r="F7" s="55">
        <v>70688.3</v>
      </c>
      <c r="G7" s="55">
        <v>46328.7</v>
      </c>
      <c r="H7" s="55">
        <v>24232.2</v>
      </c>
      <c r="I7" s="55">
        <v>26858.2</v>
      </c>
      <c r="J7" s="55">
        <v>1898.1</v>
      </c>
      <c r="K7" s="55">
        <v>3966.8</v>
      </c>
    </row>
    <row r="8" spans="1:11" ht="12.75">
      <c r="A8" s="126" t="s">
        <v>54</v>
      </c>
      <c r="B8" s="56" t="s">
        <v>184</v>
      </c>
      <c r="C8" s="55">
        <v>519</v>
      </c>
      <c r="D8" s="56">
        <v>149</v>
      </c>
      <c r="E8" s="55">
        <v>5494.2</v>
      </c>
      <c r="F8" s="55">
        <v>53416.4</v>
      </c>
      <c r="G8" s="55">
        <v>4410</v>
      </c>
      <c r="H8" s="55">
        <v>606</v>
      </c>
      <c r="I8" s="55">
        <v>20</v>
      </c>
      <c r="J8" s="55" t="s">
        <v>184</v>
      </c>
      <c r="K8" s="55">
        <v>8371.9</v>
      </c>
    </row>
    <row r="9" spans="1:11" ht="12.75">
      <c r="A9" s="126" t="s">
        <v>55</v>
      </c>
      <c r="B9" s="56" t="s">
        <v>185</v>
      </c>
      <c r="C9" s="55">
        <v>6039.5</v>
      </c>
      <c r="D9" s="55">
        <v>289.5</v>
      </c>
      <c r="E9" s="55">
        <v>37520.7</v>
      </c>
      <c r="F9" s="55">
        <v>11726.1</v>
      </c>
      <c r="G9" s="55">
        <v>5215.2</v>
      </c>
      <c r="H9" s="55">
        <v>1008.1</v>
      </c>
      <c r="I9" s="55">
        <v>13884.9</v>
      </c>
      <c r="J9" s="55">
        <v>172.6</v>
      </c>
      <c r="K9" s="55">
        <v>406.5</v>
      </c>
    </row>
    <row r="10" spans="1:11" ht="12.75">
      <c r="A10" s="126" t="s">
        <v>56</v>
      </c>
      <c r="B10" s="56" t="s">
        <v>184</v>
      </c>
      <c r="C10" s="56" t="s">
        <v>184</v>
      </c>
      <c r="D10" s="56" t="s">
        <v>184</v>
      </c>
      <c r="E10" s="55">
        <v>735.2</v>
      </c>
      <c r="F10" s="55">
        <v>7188.2</v>
      </c>
      <c r="G10" s="56" t="s">
        <v>184</v>
      </c>
      <c r="H10" s="55" t="s">
        <v>185</v>
      </c>
      <c r="I10" s="55">
        <v>149</v>
      </c>
      <c r="J10" s="56" t="s">
        <v>185</v>
      </c>
      <c r="K10" s="56" t="s">
        <v>184</v>
      </c>
    </row>
    <row r="11" spans="1:11" ht="12.75">
      <c r="A11" s="126" t="s">
        <v>57</v>
      </c>
      <c r="B11" s="56">
        <v>0</v>
      </c>
      <c r="C11" s="55">
        <v>4769.7</v>
      </c>
      <c r="D11" s="56" t="s">
        <v>185</v>
      </c>
      <c r="E11" s="55">
        <v>1747.2</v>
      </c>
      <c r="F11" s="55">
        <v>50681.3</v>
      </c>
      <c r="G11" s="55">
        <v>162.2</v>
      </c>
      <c r="H11" s="55">
        <v>493.4</v>
      </c>
      <c r="I11" s="55">
        <v>4389.6</v>
      </c>
      <c r="J11" s="55">
        <v>15.1</v>
      </c>
      <c r="K11" s="55">
        <v>18.6</v>
      </c>
    </row>
    <row r="12" spans="1:11" ht="12.75">
      <c r="A12" s="126" t="s">
        <v>58</v>
      </c>
      <c r="B12" s="56" t="s">
        <v>184</v>
      </c>
      <c r="C12" s="55">
        <v>3544</v>
      </c>
      <c r="D12" s="55">
        <v>520.9</v>
      </c>
      <c r="E12" s="55">
        <v>367.3</v>
      </c>
      <c r="F12" s="55">
        <v>6940.7</v>
      </c>
      <c r="G12" s="55">
        <v>1241.6</v>
      </c>
      <c r="H12" s="55">
        <v>104.7</v>
      </c>
      <c r="I12" s="55">
        <v>14731</v>
      </c>
      <c r="J12" s="55">
        <v>406</v>
      </c>
      <c r="K12" s="55">
        <v>1711.1</v>
      </c>
    </row>
    <row r="13" spans="1:11" ht="12.75">
      <c r="A13" s="126" t="s">
        <v>147</v>
      </c>
      <c r="B13" s="56" t="s">
        <v>185</v>
      </c>
      <c r="C13" s="55">
        <v>2966.8</v>
      </c>
      <c r="D13" s="55">
        <v>47.3</v>
      </c>
      <c r="E13" s="55">
        <v>21525.5</v>
      </c>
      <c r="F13" s="55">
        <v>11963.1</v>
      </c>
      <c r="G13" s="55">
        <v>6591.5</v>
      </c>
      <c r="H13" s="55">
        <v>218.4</v>
      </c>
      <c r="I13" s="55">
        <v>1194.2</v>
      </c>
      <c r="J13" s="55">
        <v>128</v>
      </c>
      <c r="K13" s="55" t="s">
        <v>185</v>
      </c>
    </row>
    <row r="14" spans="1:11" ht="12.75">
      <c r="A14" s="126" t="s">
        <v>59</v>
      </c>
      <c r="B14" s="55">
        <v>534.8</v>
      </c>
      <c r="C14" s="55" t="s">
        <v>184</v>
      </c>
      <c r="D14" s="56" t="s">
        <v>184</v>
      </c>
      <c r="E14" s="55">
        <v>162.6</v>
      </c>
      <c r="F14" s="55">
        <v>24934.8</v>
      </c>
      <c r="G14" s="55">
        <v>3339.6</v>
      </c>
      <c r="H14" s="55">
        <v>1464.6</v>
      </c>
      <c r="I14" s="55">
        <v>13651.4</v>
      </c>
      <c r="J14" s="56" t="s">
        <v>184</v>
      </c>
      <c r="K14" s="56" t="s">
        <v>184</v>
      </c>
    </row>
    <row r="15" spans="1:11" ht="12.75">
      <c r="A15" s="126" t="s">
        <v>60</v>
      </c>
      <c r="B15" s="56" t="s">
        <v>184</v>
      </c>
      <c r="C15" s="56" t="s">
        <v>184</v>
      </c>
      <c r="D15" s="56" t="s">
        <v>184</v>
      </c>
      <c r="E15" s="55">
        <v>207755.8</v>
      </c>
      <c r="F15" s="55">
        <v>72152.9</v>
      </c>
      <c r="G15" s="55">
        <v>108021.3</v>
      </c>
      <c r="H15" s="55">
        <v>38349.7</v>
      </c>
      <c r="I15" s="55">
        <v>42015.9</v>
      </c>
      <c r="J15" s="56" t="s">
        <v>184</v>
      </c>
      <c r="K15" s="56" t="s">
        <v>184</v>
      </c>
    </row>
    <row r="16" spans="1:11" ht="12.75">
      <c r="A16" s="126" t="s">
        <v>61</v>
      </c>
      <c r="B16" s="56">
        <v>3.1</v>
      </c>
      <c r="C16" s="55">
        <v>266.4</v>
      </c>
      <c r="D16" s="55" t="s">
        <v>184</v>
      </c>
      <c r="E16" s="55">
        <v>1591.4</v>
      </c>
      <c r="F16" s="55">
        <v>1969.9</v>
      </c>
      <c r="G16" s="55">
        <v>12</v>
      </c>
      <c r="H16" s="55">
        <v>14.1</v>
      </c>
      <c r="I16" s="55">
        <v>378.2</v>
      </c>
      <c r="J16" s="56" t="s">
        <v>184</v>
      </c>
      <c r="K16" s="55">
        <v>85.7</v>
      </c>
    </row>
    <row r="17" spans="1:11" ht="12.75">
      <c r="A17" s="126" t="s">
        <v>62</v>
      </c>
      <c r="B17" s="56" t="s">
        <v>184</v>
      </c>
      <c r="C17" s="55">
        <v>117.5</v>
      </c>
      <c r="D17" s="56" t="s">
        <v>184</v>
      </c>
      <c r="E17" s="56" t="s">
        <v>184</v>
      </c>
      <c r="F17" s="55">
        <v>30.5</v>
      </c>
      <c r="G17" s="56" t="s">
        <v>184</v>
      </c>
      <c r="H17" s="56" t="s">
        <v>184</v>
      </c>
      <c r="I17" s="56" t="s">
        <v>184</v>
      </c>
      <c r="J17" s="56" t="s">
        <v>184</v>
      </c>
      <c r="K17" s="55">
        <v>10.8</v>
      </c>
    </row>
    <row r="18" spans="1:11" ht="12.75">
      <c r="A18" s="126" t="s">
        <v>63</v>
      </c>
      <c r="B18" s="56">
        <v>4202</v>
      </c>
      <c r="C18" s="55">
        <v>2189.2</v>
      </c>
      <c r="D18" s="56">
        <v>14.6</v>
      </c>
      <c r="E18" s="55">
        <v>133831.9</v>
      </c>
      <c r="F18" s="55">
        <v>53577.4</v>
      </c>
      <c r="G18" s="55">
        <v>38130.4</v>
      </c>
      <c r="H18" s="55">
        <v>7405.2</v>
      </c>
      <c r="I18" s="55">
        <v>9791.2</v>
      </c>
      <c r="J18" s="55">
        <v>5081.8</v>
      </c>
      <c r="K18" s="56" t="s">
        <v>185</v>
      </c>
    </row>
    <row r="19" spans="1:11" ht="12.75">
      <c r="A19" s="126" t="s">
        <v>64</v>
      </c>
      <c r="B19" s="56">
        <v>26.9</v>
      </c>
      <c r="C19" s="55">
        <v>145</v>
      </c>
      <c r="D19" s="55">
        <v>30.8</v>
      </c>
      <c r="E19" s="55">
        <v>238374.2</v>
      </c>
      <c r="F19" s="55">
        <v>58217.5</v>
      </c>
      <c r="G19" s="55">
        <v>136946.8</v>
      </c>
      <c r="H19" s="55">
        <v>41961.3</v>
      </c>
      <c r="I19" s="55">
        <v>50624.4</v>
      </c>
      <c r="J19" s="55">
        <v>435.9</v>
      </c>
      <c r="K19" s="56" t="s">
        <v>184</v>
      </c>
    </row>
    <row r="20" spans="1:11" ht="12.75">
      <c r="A20" s="126" t="s">
        <v>65</v>
      </c>
      <c r="B20" s="55">
        <v>678.9</v>
      </c>
      <c r="C20" s="55">
        <v>8397.4</v>
      </c>
      <c r="D20" s="55" t="s">
        <v>184</v>
      </c>
      <c r="E20" s="55">
        <v>7823.1</v>
      </c>
      <c r="F20" s="55">
        <v>25090.5</v>
      </c>
      <c r="G20" s="55">
        <v>2085.9</v>
      </c>
      <c r="H20" s="55">
        <v>1379.8</v>
      </c>
      <c r="I20" s="55">
        <v>1183.8</v>
      </c>
      <c r="J20" s="55">
        <v>168.3</v>
      </c>
      <c r="K20" s="55">
        <v>116.1</v>
      </c>
    </row>
    <row r="21" spans="1:11" ht="12.75">
      <c r="A21" s="126" t="s">
        <v>148</v>
      </c>
      <c r="B21" s="56" t="s">
        <v>184</v>
      </c>
      <c r="C21" s="56" t="s">
        <v>184</v>
      </c>
      <c r="D21" s="56" t="s">
        <v>184</v>
      </c>
      <c r="E21" s="56" t="s">
        <v>184</v>
      </c>
      <c r="F21" s="55">
        <v>1945</v>
      </c>
      <c r="G21" s="56" t="s">
        <v>184</v>
      </c>
      <c r="H21" s="56" t="s">
        <v>184</v>
      </c>
      <c r="I21" s="55">
        <v>217.6</v>
      </c>
      <c r="J21" s="56" t="s">
        <v>184</v>
      </c>
      <c r="K21" s="56" t="s">
        <v>184</v>
      </c>
    </row>
    <row r="22" spans="1:11" ht="12.75">
      <c r="A22" s="126" t="s">
        <v>67</v>
      </c>
      <c r="B22" s="55" t="s">
        <v>184</v>
      </c>
      <c r="C22" s="55">
        <v>12375.5</v>
      </c>
      <c r="D22" s="55" t="s">
        <v>185</v>
      </c>
      <c r="E22" s="55">
        <v>52309</v>
      </c>
      <c r="F22" s="55">
        <v>9874.1</v>
      </c>
      <c r="G22" s="55">
        <v>16881.7</v>
      </c>
      <c r="H22" s="55">
        <v>2369.8</v>
      </c>
      <c r="I22" s="55">
        <v>17099</v>
      </c>
      <c r="J22" s="55">
        <v>555.9</v>
      </c>
      <c r="K22" s="55">
        <v>686.5</v>
      </c>
    </row>
    <row r="23" spans="1:11" ht="12.75">
      <c r="A23" s="126" t="s">
        <v>149</v>
      </c>
      <c r="B23" s="56" t="s">
        <v>184</v>
      </c>
      <c r="C23" s="56" t="s">
        <v>184</v>
      </c>
      <c r="D23" s="56" t="s">
        <v>184</v>
      </c>
      <c r="E23" s="56" t="s">
        <v>184</v>
      </c>
      <c r="F23" s="55">
        <v>30.3</v>
      </c>
      <c r="G23" s="56" t="s">
        <v>184</v>
      </c>
      <c r="H23" s="55">
        <v>10</v>
      </c>
      <c r="I23" s="55">
        <v>40</v>
      </c>
      <c r="J23" s="56" t="s">
        <v>184</v>
      </c>
      <c r="K23" s="56" t="s">
        <v>184</v>
      </c>
    </row>
    <row r="24" spans="1:11" ht="12.75">
      <c r="A24" s="128" t="s">
        <v>69</v>
      </c>
      <c r="B24" s="58" t="s">
        <v>185</v>
      </c>
      <c r="C24" s="59">
        <v>3018.3</v>
      </c>
      <c r="D24" s="59">
        <v>6.4</v>
      </c>
      <c r="E24" s="59">
        <v>22.6</v>
      </c>
      <c r="F24" s="59">
        <v>77.7</v>
      </c>
      <c r="G24" s="58" t="s">
        <v>185</v>
      </c>
      <c r="H24" s="59">
        <v>561.4</v>
      </c>
      <c r="I24" s="59">
        <v>1891.2</v>
      </c>
      <c r="J24" s="58">
        <v>23.5</v>
      </c>
      <c r="K24" s="58" t="s">
        <v>184</v>
      </c>
    </row>
    <row r="25" spans="1:11" ht="12.75">
      <c r="A25" s="126"/>
      <c r="B25" s="224"/>
      <c r="C25" s="224"/>
      <c r="D25" s="224"/>
      <c r="E25" s="224"/>
      <c r="F25" s="224"/>
      <c r="G25" s="224"/>
      <c r="H25" s="224"/>
      <c r="I25" s="224"/>
      <c r="J25" s="224"/>
      <c r="K25" s="224"/>
    </row>
    <row r="26" spans="1:11" ht="12.75">
      <c r="A26" s="126"/>
      <c r="B26" s="224"/>
      <c r="C26" s="224"/>
      <c r="D26" s="224"/>
      <c r="E26" s="224"/>
      <c r="F26" s="224"/>
      <c r="G26" s="224"/>
      <c r="H26" s="224"/>
      <c r="I26" s="224"/>
      <c r="J26" s="224"/>
      <c r="K26" s="224"/>
    </row>
    <row r="27" spans="1:11" s="13" customFormat="1" ht="12" customHeight="1">
      <c r="A27" s="225" t="s">
        <v>266</v>
      </c>
      <c r="B27" s="91"/>
      <c r="C27" s="91"/>
      <c r="D27" s="226"/>
      <c r="E27" s="91"/>
      <c r="F27" s="91"/>
      <c r="G27" s="91"/>
      <c r="H27" s="91"/>
      <c r="I27" s="91"/>
      <c r="J27" s="91"/>
      <c r="K27" s="227"/>
    </row>
    <row r="28" spans="1:11" s="13" customFormat="1" ht="12.75">
      <c r="A28" s="228" t="s">
        <v>267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30"/>
    </row>
    <row r="29" spans="1:11" s="13" customFormat="1" ht="22.5">
      <c r="A29" s="269" t="s">
        <v>116</v>
      </c>
      <c r="B29" s="269"/>
      <c r="C29" s="269"/>
      <c r="D29" s="270" t="s">
        <v>191</v>
      </c>
      <c r="E29" s="269"/>
      <c r="F29" s="269"/>
      <c r="G29" s="271"/>
      <c r="H29" s="272" t="s">
        <v>168</v>
      </c>
      <c r="I29" s="273"/>
      <c r="J29" s="271"/>
      <c r="K29" s="231"/>
    </row>
    <row r="30" spans="1:11" s="13" customFormat="1" ht="12.75">
      <c r="A30" s="270" t="s">
        <v>188</v>
      </c>
      <c r="B30" s="270"/>
      <c r="C30" s="270"/>
      <c r="D30" s="274" t="s">
        <v>189</v>
      </c>
      <c r="E30" s="270"/>
      <c r="F30" s="270"/>
      <c r="G30" s="270"/>
      <c r="H30" s="275" t="s">
        <v>192</v>
      </c>
      <c r="I30" s="273"/>
      <c r="J30" s="276"/>
      <c r="K30" s="232"/>
    </row>
    <row r="31" spans="1:11" s="13" customFormat="1" ht="12.75">
      <c r="A31" s="277"/>
      <c r="B31" s="278"/>
      <c r="C31" s="278"/>
      <c r="D31" s="279" t="s">
        <v>190</v>
      </c>
      <c r="E31" s="280"/>
      <c r="F31" s="281"/>
      <c r="G31" s="282"/>
      <c r="H31" s="283" t="s">
        <v>193</v>
      </c>
      <c r="I31" s="280"/>
      <c r="J31" s="283"/>
      <c r="K31" s="233"/>
    </row>
    <row r="32" spans="1:11" ht="12.7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s="13" customFormat="1" ht="12.75">
      <c r="A33" s="16"/>
      <c r="B33" s="26"/>
      <c r="C33" s="26"/>
      <c r="D33" s="26"/>
      <c r="E33" s="17"/>
      <c r="F33"/>
      <c r="G33" s="15"/>
      <c r="H33"/>
      <c r="I33" s="17"/>
      <c r="J33" s="26"/>
      <c r="K33" s="17"/>
    </row>
    <row r="34" spans="1:11" s="13" customFormat="1" ht="12.75">
      <c r="A34" s="1"/>
      <c r="B34" s="26"/>
      <c r="C34" s="26"/>
      <c r="D34" s="26"/>
      <c r="E34" s="17"/>
      <c r="F34"/>
      <c r="G34" s="15"/>
      <c r="H34" s="17"/>
      <c r="I34" s="17"/>
      <c r="J34" s="26"/>
      <c r="K34" s="17"/>
    </row>
    <row r="35" spans="1:11" s="13" customFormat="1" ht="12.75">
      <c r="A35" s="27"/>
      <c r="B35" s="1"/>
      <c r="C35" s="1"/>
      <c r="D35" s="1"/>
      <c r="E35" s="17"/>
      <c r="F35" s="25"/>
      <c r="G35" s="15"/>
      <c r="H35" s="17"/>
      <c r="I35" s="17"/>
      <c r="J35" s="26"/>
      <c r="K35" s="17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42" ht="12.75">
      <c r="E42" s="18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8.75390625" style="111" customWidth="1"/>
    <col min="2" max="2" width="112.25390625" style="118" customWidth="1"/>
    <col min="3" max="16384" width="9.125" style="92" customWidth="1"/>
  </cols>
  <sheetData>
    <row r="1" ht="12.75">
      <c r="B1" s="112" t="s">
        <v>24</v>
      </c>
    </row>
    <row r="2" ht="12.75">
      <c r="B2" s="113"/>
    </row>
    <row r="3" spans="1:2" ht="12.75">
      <c r="A3" s="114" t="s">
        <v>0</v>
      </c>
      <c r="B3" s="115" t="s">
        <v>25</v>
      </c>
    </row>
    <row r="4" spans="1:2" ht="12.75">
      <c r="A4" s="114" t="s">
        <v>1</v>
      </c>
      <c r="B4" s="115" t="s">
        <v>30</v>
      </c>
    </row>
    <row r="5" spans="1:2" ht="12.75">
      <c r="A5" s="116" t="s">
        <v>15</v>
      </c>
      <c r="B5" s="115" t="s">
        <v>51</v>
      </c>
    </row>
    <row r="6" spans="1:2" ht="16.5" customHeight="1">
      <c r="A6" s="116" t="s">
        <v>12</v>
      </c>
      <c r="B6" s="115" t="s">
        <v>211</v>
      </c>
    </row>
    <row r="7" spans="1:2" ht="12.75">
      <c r="A7" s="116" t="s">
        <v>13</v>
      </c>
      <c r="B7" s="115" t="s">
        <v>77</v>
      </c>
    </row>
    <row r="8" spans="1:2" ht="17.25" customHeight="1">
      <c r="A8" s="116" t="s">
        <v>14</v>
      </c>
      <c r="B8" s="115" t="s">
        <v>77</v>
      </c>
    </row>
    <row r="9" spans="1:2" ht="12.75">
      <c r="A9" s="114" t="s">
        <v>2</v>
      </c>
      <c r="B9" s="115" t="s">
        <v>80</v>
      </c>
    </row>
    <row r="10" spans="1:2" ht="12.75">
      <c r="A10" s="116" t="s">
        <v>16</v>
      </c>
      <c r="B10" s="115" t="s">
        <v>82</v>
      </c>
    </row>
    <row r="11" spans="1:2" ht="12.75">
      <c r="A11" s="114" t="s">
        <v>3</v>
      </c>
      <c r="B11" s="115" t="s">
        <v>84</v>
      </c>
    </row>
    <row r="12" spans="1:2" ht="12.75">
      <c r="A12" s="114" t="s">
        <v>4</v>
      </c>
      <c r="B12" s="115" t="s">
        <v>86</v>
      </c>
    </row>
    <row r="13" spans="1:2" ht="12.75">
      <c r="A13" s="114" t="s">
        <v>5</v>
      </c>
      <c r="B13" s="115" t="s">
        <v>90</v>
      </c>
    </row>
    <row r="14" spans="1:2" ht="12.75">
      <c r="A14" s="114" t="s">
        <v>6</v>
      </c>
      <c r="B14" s="115" t="s">
        <v>93</v>
      </c>
    </row>
    <row r="15" spans="1:2" ht="12.75">
      <c r="A15" s="116" t="s">
        <v>153</v>
      </c>
      <c r="B15" s="115" t="s">
        <v>92</v>
      </c>
    </row>
    <row r="16" spans="1:2" ht="12.75">
      <c r="A16" s="116" t="s">
        <v>154</v>
      </c>
      <c r="B16" s="115" t="s">
        <v>100</v>
      </c>
    </row>
    <row r="17" spans="1:2" ht="12.75">
      <c r="A17" s="116" t="s">
        <v>155</v>
      </c>
      <c r="B17" s="115" t="s">
        <v>102</v>
      </c>
    </row>
    <row r="18" spans="1:2" ht="12.75">
      <c r="A18" s="116" t="s">
        <v>156</v>
      </c>
      <c r="B18" s="115" t="s">
        <v>104</v>
      </c>
    </row>
    <row r="19" spans="1:2" ht="12.75">
      <c r="A19" s="116" t="s">
        <v>157</v>
      </c>
      <c r="B19" s="115" t="s">
        <v>105</v>
      </c>
    </row>
    <row r="20" spans="1:2" ht="12.75">
      <c r="A20" s="116" t="s">
        <v>7</v>
      </c>
      <c r="B20" s="115" t="s">
        <v>186</v>
      </c>
    </row>
    <row r="21" spans="1:2" ht="12.75">
      <c r="A21" s="114" t="s">
        <v>7</v>
      </c>
      <c r="B21" s="115" t="s">
        <v>212</v>
      </c>
    </row>
    <row r="22" spans="1:2" ht="12.75">
      <c r="A22" s="116" t="s">
        <v>203</v>
      </c>
      <c r="B22" s="115" t="s">
        <v>118</v>
      </c>
    </row>
    <row r="23" spans="1:2" ht="12.75">
      <c r="A23" s="116" t="s">
        <v>127</v>
      </c>
      <c r="B23" s="115" t="s">
        <v>106</v>
      </c>
    </row>
    <row r="24" spans="1:2" ht="12.75">
      <c r="A24" s="116" t="s">
        <v>204</v>
      </c>
      <c r="B24" s="115" t="s">
        <v>107</v>
      </c>
    </row>
    <row r="25" spans="1:2" ht="12.75">
      <c r="A25" s="116" t="s">
        <v>205</v>
      </c>
      <c r="B25" s="115" t="s">
        <v>119</v>
      </c>
    </row>
    <row r="26" spans="1:2" ht="12.75">
      <c r="A26" s="116" t="s">
        <v>206</v>
      </c>
      <c r="B26" s="115" t="s">
        <v>120</v>
      </c>
    </row>
    <row r="27" spans="1:2" ht="12.75">
      <c r="A27" s="116" t="s">
        <v>207</v>
      </c>
      <c r="B27" s="115" t="s">
        <v>121</v>
      </c>
    </row>
    <row r="28" spans="1:2" ht="12.75">
      <c r="A28" s="116" t="s">
        <v>208</v>
      </c>
      <c r="B28" s="115" t="s">
        <v>122</v>
      </c>
    </row>
    <row r="29" spans="1:2" ht="12.75">
      <c r="A29" s="116" t="s">
        <v>209</v>
      </c>
      <c r="B29" s="115" t="s">
        <v>123</v>
      </c>
    </row>
    <row r="30" spans="1:2" ht="12.75">
      <c r="A30" s="116" t="s">
        <v>210</v>
      </c>
      <c r="B30" s="115" t="s">
        <v>124</v>
      </c>
    </row>
    <row r="31" spans="1:2" ht="12.75">
      <c r="A31" s="114" t="s">
        <v>8</v>
      </c>
      <c r="B31" s="115" t="s">
        <v>110</v>
      </c>
    </row>
    <row r="32" spans="1:2" ht="12.75">
      <c r="A32" s="114" t="s">
        <v>9</v>
      </c>
      <c r="B32" s="115" t="s">
        <v>112</v>
      </c>
    </row>
    <row r="33" spans="1:2" ht="12.75">
      <c r="A33" s="114" t="s">
        <v>10</v>
      </c>
      <c r="B33" s="115" t="s">
        <v>125</v>
      </c>
    </row>
    <row r="34" spans="1:2" ht="12.75">
      <c r="A34" s="114" t="s">
        <v>11</v>
      </c>
      <c r="B34" s="115" t="s">
        <v>126</v>
      </c>
    </row>
    <row r="35" spans="1:2" ht="12.75">
      <c r="A35" s="114" t="s">
        <v>144</v>
      </c>
      <c r="B35" s="115" t="s">
        <v>214</v>
      </c>
    </row>
    <row r="36" spans="1:2" ht="12.75">
      <c r="A36" s="114" t="s">
        <v>145</v>
      </c>
      <c r="B36" s="115" t="s">
        <v>213</v>
      </c>
    </row>
    <row r="37" spans="1:2" ht="12.75">
      <c r="A37" s="114"/>
      <c r="B37" s="117"/>
    </row>
  </sheetData>
  <sheetProtection/>
  <hyperlinks>
    <hyperlink ref="B3" location="'1.'!A1" display="The main indicators of the development of livestock in all categories of farms"/>
    <hyperlink ref="B4" location="'2.1'!A1" display="Slaughtered on the farm or sold for slaughter of livestock and poultry"/>
    <hyperlink ref="B5" location="'2.1'!A1" display="Slaughtered on the farm or sold for slaughter of livestock and poultry (live weight)"/>
    <hyperlink ref="B6" location="'2.2'!A1" display="Slaughtered on the farm or sold for slaughter of livestock and poultry (live weight) по всем  категориям хозяйств"/>
    <hyperlink ref="B7" location="'2.3'!A1" display="Slaughtered on the farm or sold for slaughter of livestock and poultry (in slaughter weight)"/>
    <hyperlink ref="B8" location="'2.4'!A1" display="Slaughtered on the farm or sold for slaughter of livestock and poultry (in slaughter weight) во всех категориях хозяйств"/>
    <hyperlink ref="B9" location="'3'!A1" display="Cow's milk production"/>
    <hyperlink ref="B10" location="'3.1'!A1" display="Commercial production of raw cow's milk"/>
    <hyperlink ref="B11" location="'4'!A1" display="Chicken eggs received "/>
    <hyperlink ref="B12" location="'5'!A1" display="Large skins received"/>
    <hyperlink ref="B13" location="'6'!A1" display="Small skins received"/>
    <hyperlink ref="B14" location="'7'!A1" display="Livestock products realized by agricultural enterprises"/>
    <hyperlink ref="B15" location="'7'!A1" display="Sold for slaughter of all types of livestock and poultry in live weightе"/>
    <hyperlink ref="B16" location="'7'!A1" display="Realized cow's milk"/>
    <hyperlink ref="B17" location="'7'!A1" display="Realized chicken eggs "/>
    <hyperlink ref="B18" location="'7'!A1" display="Realized large skins "/>
    <hyperlink ref="B19" location="'7'!A1" display="Realized small skins "/>
    <hyperlink ref="B21" location="'8'!A1" display="Number of livestock and poultry as of November 1"/>
    <hyperlink ref="B22" location="'8'!A1" display="Cattle "/>
    <hyperlink ref="B23" location="'8'!A1" display="of which are cows "/>
    <hyperlink ref="B24" location="'8'!A1" display="The number of cattle in the direction of productivity"/>
    <hyperlink ref="B25" location="'8'!A1" display="Sheeps "/>
    <hyperlink ref="B26" location="'8'!A1" display="Goats "/>
    <hyperlink ref="B27" location="'8'!A1" display="Pigs "/>
    <hyperlink ref="B28" location="'8'!A1" display="Horses  "/>
    <hyperlink ref="B29" location="'8'!A1" display="Camels  "/>
    <hyperlink ref="B30" location="'8'!A1" display="Poultry "/>
    <hyperlink ref="B31" location="'9'!A1" display="Average milk yield per dairy cow"/>
    <hyperlink ref="B32" location="'10'!A1" display="Average egg yield per laying hen"/>
    <hyperlink ref="B33" location="'11'!A1" display="Obtained offspring from farm animals"/>
    <hyperlink ref="B34" location="'12'!A1" display="Livestock loss"/>
    <hyperlink ref="B35" location="'13'!A1" display="Availability of feed in agricultural enterprises as of November 1"/>
    <hyperlink ref="B36" location="'14'!A1" display="Availability of feed in agricultural enterprises by type as of November 1, 2022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75" zoomScalePageLayoutView="0" workbookViewId="0" topLeftCell="A1">
      <selection activeCell="K3" sqref="K3:M4"/>
    </sheetView>
  </sheetViews>
  <sheetFormatPr defaultColWidth="9.00390625" defaultRowHeight="12.75"/>
  <cols>
    <col min="1" max="1" width="23.125" style="79" customWidth="1"/>
    <col min="2" max="2" width="11.25390625" style="79" customWidth="1"/>
    <col min="3" max="3" width="11.75390625" style="79" customWidth="1"/>
    <col min="4" max="4" width="10.125" style="79" customWidth="1"/>
    <col min="5" max="6" width="10.875" style="79" customWidth="1"/>
    <col min="7" max="7" width="8.875" style="79" customWidth="1"/>
    <col min="8" max="9" width="9.875" style="79" customWidth="1"/>
    <col min="10" max="10" width="9.375" style="79" customWidth="1"/>
    <col min="11" max="11" width="11.125" style="79" customWidth="1"/>
    <col min="12" max="12" width="10.125" style="79" customWidth="1"/>
    <col min="13" max="13" width="9.375" style="79" customWidth="1"/>
    <col min="14" max="15" width="9.125" style="79" customWidth="1"/>
    <col min="16" max="16" width="10.375" style="79" customWidth="1"/>
    <col min="17" max="16384" width="9.125" style="79" customWidth="1"/>
  </cols>
  <sheetData>
    <row r="1" spans="1:13" ht="21.75" customHeight="1">
      <c r="A1" s="294" t="s">
        <v>25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6" ht="18.75" customHeight="1">
      <c r="A3" s="295"/>
      <c r="B3" s="290" t="s">
        <v>181</v>
      </c>
      <c r="C3" s="290"/>
      <c r="D3" s="290"/>
      <c r="E3" s="291" t="s">
        <v>26</v>
      </c>
      <c r="F3" s="296"/>
      <c r="G3" s="296"/>
      <c r="H3" s="296"/>
      <c r="I3" s="296"/>
      <c r="J3" s="296"/>
      <c r="K3" s="297" t="s">
        <v>262</v>
      </c>
      <c r="L3" s="298"/>
      <c r="M3" s="299"/>
      <c r="N3" s="290" t="s">
        <v>180</v>
      </c>
      <c r="O3" s="290"/>
      <c r="P3" s="291"/>
    </row>
    <row r="4" spans="1:16" ht="26.25" customHeight="1">
      <c r="A4" s="295"/>
      <c r="B4" s="290"/>
      <c r="C4" s="290"/>
      <c r="D4" s="290"/>
      <c r="E4" s="290" t="s">
        <v>27</v>
      </c>
      <c r="F4" s="290"/>
      <c r="G4" s="290"/>
      <c r="H4" s="290" t="s">
        <v>28</v>
      </c>
      <c r="I4" s="290"/>
      <c r="J4" s="290"/>
      <c r="K4" s="300"/>
      <c r="L4" s="301"/>
      <c r="M4" s="302"/>
      <c r="N4" s="290"/>
      <c r="O4" s="290"/>
      <c r="P4" s="291"/>
    </row>
    <row r="5" spans="1:16" ht="32.25" customHeight="1">
      <c r="A5" s="295"/>
      <c r="B5" s="81">
        <v>2024</v>
      </c>
      <c r="C5" s="81">
        <v>2023</v>
      </c>
      <c r="D5" s="81" t="s">
        <v>182</v>
      </c>
      <c r="E5" s="81">
        <v>2024</v>
      </c>
      <c r="F5" s="81">
        <v>2023</v>
      </c>
      <c r="G5" s="81" t="s">
        <v>182</v>
      </c>
      <c r="H5" s="81">
        <v>2024</v>
      </c>
      <c r="I5" s="81">
        <v>2023</v>
      </c>
      <c r="J5" s="81" t="s">
        <v>182</v>
      </c>
      <c r="K5" s="81">
        <v>2024</v>
      </c>
      <c r="L5" s="81">
        <v>2023</v>
      </c>
      <c r="M5" s="81" t="s">
        <v>182</v>
      </c>
      <c r="N5" s="81">
        <v>2024</v>
      </c>
      <c r="O5" s="81">
        <v>2023</v>
      </c>
      <c r="P5" s="81" t="s">
        <v>182</v>
      </c>
    </row>
    <row r="6" spans="1:13" ht="21" customHeight="1">
      <c r="A6" s="292" t="s">
        <v>215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</row>
    <row r="7" spans="1:16" ht="45.75" customHeight="1">
      <c r="A7" s="83" t="s">
        <v>31</v>
      </c>
      <c r="B7" s="31">
        <f>E7+H7</f>
        <v>138897.05000000002</v>
      </c>
      <c r="C7" s="31">
        <f>F7+I7</f>
        <v>129248.13</v>
      </c>
      <c r="D7" s="31">
        <f aca="true" t="shared" si="0" ref="D7:D12">B7/C7*100</f>
        <v>107.46542329084375</v>
      </c>
      <c r="E7" s="32">
        <f>'[1]2.1'!E7</f>
        <v>99114.02</v>
      </c>
      <c r="F7" s="33">
        <f>'[1]2.1'!F7</f>
        <v>89956.85</v>
      </c>
      <c r="G7" s="31">
        <f aca="true" t="shared" si="1" ref="G7:G12">E7/F7*100</f>
        <v>110.1795138446933</v>
      </c>
      <c r="H7" s="32">
        <f>'[1]2.1'!H7</f>
        <v>39783.030000000006</v>
      </c>
      <c r="I7" s="33">
        <f>'[1]2.1'!I7</f>
        <v>39291.28</v>
      </c>
      <c r="J7" s="31">
        <f aca="true" t="shared" si="2" ref="J7:J12">H7/I7*100</f>
        <v>101.25154996223083</v>
      </c>
      <c r="K7" s="32">
        <f>'[1]2.1'!K7</f>
        <v>139874.7</v>
      </c>
      <c r="L7" s="33">
        <f>'[1]2.1'!L7</f>
        <v>147160.73999999996</v>
      </c>
      <c r="M7" s="31">
        <f aca="true" t="shared" si="3" ref="M7:M12">K7/L7*100</f>
        <v>95.048924054065</v>
      </c>
      <c r="N7" s="34">
        <f>'[1]2.1'!N7</f>
        <v>278771.74</v>
      </c>
      <c r="O7" s="34">
        <f>'[1]2.1'!O7</f>
        <v>276408.9</v>
      </c>
      <c r="P7" s="34">
        <f aca="true" t="shared" si="4" ref="P7:P12">N7/O7*100</f>
        <v>100.85483499265038</v>
      </c>
    </row>
    <row r="8" spans="1:16" ht="46.5" customHeight="1">
      <c r="A8" s="84" t="s">
        <v>32</v>
      </c>
      <c r="B8" s="31">
        <f>E8+H8</f>
        <v>93529.94</v>
      </c>
      <c r="C8" s="31">
        <f>F8+I8</f>
        <v>86486.27000000002</v>
      </c>
      <c r="D8" s="31">
        <f t="shared" si="0"/>
        <v>108.14426382361036</v>
      </c>
      <c r="E8" s="32">
        <f>'[1]2.3'!E6</f>
        <v>72726.84000000001</v>
      </c>
      <c r="F8" s="32">
        <f>'[1]2.3'!F6</f>
        <v>65691.78000000001</v>
      </c>
      <c r="G8" s="31">
        <f t="shared" si="1"/>
        <v>110.70919375300836</v>
      </c>
      <c r="H8" s="34">
        <f>'[1]2.3'!H6</f>
        <v>20803.1</v>
      </c>
      <c r="I8" s="35">
        <f>'[1]2.3'!I6</f>
        <v>20794.49</v>
      </c>
      <c r="J8" s="31">
        <f t="shared" si="2"/>
        <v>100.04140519916574</v>
      </c>
      <c r="K8" s="34">
        <f>'[1]2.3'!K6</f>
        <v>73021.19999999997</v>
      </c>
      <c r="L8" s="35">
        <f>'[1]2.3'!L6</f>
        <v>76884.05999999998</v>
      </c>
      <c r="M8" s="31">
        <f t="shared" si="3"/>
        <v>94.9757335915923</v>
      </c>
      <c r="N8" s="34">
        <f>'[1]2.3'!N6</f>
        <v>166551.14000000004</v>
      </c>
      <c r="O8" s="34">
        <f>'[1]2.3'!O6</f>
        <v>163370.33</v>
      </c>
      <c r="P8" s="34">
        <f t="shared" si="4"/>
        <v>101.9469936799418</v>
      </c>
    </row>
    <row r="9" spans="1:16" ht="16.5" customHeight="1">
      <c r="A9" s="84" t="s">
        <v>33</v>
      </c>
      <c r="B9" s="31">
        <f aca="true" t="shared" si="5" ref="B9:C12">E9+H9</f>
        <v>203486.5</v>
      </c>
      <c r="C9" s="31">
        <f t="shared" si="5"/>
        <v>182395.69999999998</v>
      </c>
      <c r="D9" s="31">
        <f t="shared" si="0"/>
        <v>111.56321119412355</v>
      </c>
      <c r="E9" s="34">
        <f>'[1]3'!E6</f>
        <v>98272.6</v>
      </c>
      <c r="F9" s="35">
        <f>'[1]3'!F6</f>
        <v>81104.99999999999</v>
      </c>
      <c r="G9" s="31">
        <f t="shared" si="1"/>
        <v>121.16712903026942</v>
      </c>
      <c r="H9" s="34">
        <f>'[1]3'!H6</f>
        <v>105213.90000000001</v>
      </c>
      <c r="I9" s="35">
        <f>'[1]3'!I6</f>
        <v>101290.7</v>
      </c>
      <c r="J9" s="31">
        <f t="shared" si="2"/>
        <v>103.87320849791739</v>
      </c>
      <c r="K9" s="34">
        <f>'[1]3'!K6</f>
        <v>329840.9</v>
      </c>
      <c r="L9" s="35">
        <f>'[1]3'!L6</f>
        <v>327915.0000000001</v>
      </c>
      <c r="M9" s="31">
        <f t="shared" si="3"/>
        <v>100.58731683515543</v>
      </c>
      <c r="N9" s="34">
        <f>'[1]3'!N6</f>
        <v>533327.2999999999</v>
      </c>
      <c r="O9" s="34">
        <f>'[1]3'!O6</f>
        <v>510310.8</v>
      </c>
      <c r="P9" s="34">
        <f t="shared" si="4"/>
        <v>104.51029059153754</v>
      </c>
    </row>
    <row r="10" spans="1:16" ht="16.5" customHeight="1">
      <c r="A10" s="84" t="s">
        <v>34</v>
      </c>
      <c r="B10" s="31">
        <f t="shared" si="5"/>
        <v>604202.3999999999</v>
      </c>
      <c r="C10" s="31">
        <f t="shared" si="5"/>
        <v>610915.3999999999</v>
      </c>
      <c r="D10" s="31">
        <f t="shared" si="0"/>
        <v>98.90115718150173</v>
      </c>
      <c r="E10" s="34">
        <f>'[1]4'!E6</f>
        <v>601589.4999999999</v>
      </c>
      <c r="F10" s="34">
        <f>'[1]4'!F6</f>
        <v>608692.2</v>
      </c>
      <c r="G10" s="31">
        <f t="shared" si="1"/>
        <v>98.8331212392733</v>
      </c>
      <c r="H10" s="34">
        <f>'[1]4'!H6</f>
        <v>2612.9000000000005</v>
      </c>
      <c r="I10" s="34">
        <f>'[1]4'!I6</f>
        <v>2223.2</v>
      </c>
      <c r="J10" s="31">
        <f t="shared" si="2"/>
        <v>117.52878733357326</v>
      </c>
      <c r="K10" s="34">
        <f>'[1]4'!K6</f>
        <v>71485.19999999997</v>
      </c>
      <c r="L10" s="34">
        <f>'[1]4'!L6</f>
        <v>74287.6</v>
      </c>
      <c r="M10" s="31">
        <f t="shared" si="3"/>
        <v>96.22763422159278</v>
      </c>
      <c r="N10" s="34">
        <f>'[1]4'!N6</f>
        <v>675687.6</v>
      </c>
      <c r="O10" s="34">
        <f>'[1]4'!O6</f>
        <v>685202.9999999999</v>
      </c>
      <c r="P10" s="34">
        <f t="shared" si="4"/>
        <v>98.61130205209261</v>
      </c>
    </row>
    <row r="11" spans="1:16" ht="16.5" customHeight="1">
      <c r="A11" s="83" t="s">
        <v>35</v>
      </c>
      <c r="B11" s="31">
        <f t="shared" si="5"/>
        <v>121644</v>
      </c>
      <c r="C11" s="31">
        <f t="shared" si="5"/>
        <v>110010</v>
      </c>
      <c r="D11" s="31">
        <f t="shared" si="0"/>
        <v>110.57540223616036</v>
      </c>
      <c r="E11" s="36">
        <f>'[1]5'!E6</f>
        <v>39159</v>
      </c>
      <c r="F11" s="36">
        <f>'[1]5'!F6</f>
        <v>27495</v>
      </c>
      <c r="G11" s="31">
        <f t="shared" si="1"/>
        <v>142.42225859247134</v>
      </c>
      <c r="H11" s="36">
        <f>'[1]5'!H6</f>
        <v>82485</v>
      </c>
      <c r="I11" s="36">
        <f>'[1]5'!I6</f>
        <v>82515</v>
      </c>
      <c r="J11" s="31">
        <f t="shared" si="2"/>
        <v>99.96364297400473</v>
      </c>
      <c r="K11" s="36">
        <f>'[1]5'!K6</f>
        <v>287297</v>
      </c>
      <c r="L11" s="36">
        <f>'[1]5'!L6</f>
        <v>339023</v>
      </c>
      <c r="M11" s="31">
        <f t="shared" si="3"/>
        <v>84.74262808128063</v>
      </c>
      <c r="N11" s="34">
        <f>'[1]5'!N6</f>
        <v>408941</v>
      </c>
      <c r="O11" s="34">
        <f>'[1]5'!O6</f>
        <v>449037</v>
      </c>
      <c r="P11" s="34">
        <f t="shared" si="4"/>
        <v>91.07066900945802</v>
      </c>
    </row>
    <row r="12" spans="1:16" ht="16.5" customHeight="1">
      <c r="A12" s="83" t="s">
        <v>36</v>
      </c>
      <c r="B12" s="31">
        <f t="shared" si="5"/>
        <v>162111</v>
      </c>
      <c r="C12" s="31">
        <f t="shared" si="5"/>
        <v>159817</v>
      </c>
      <c r="D12" s="31">
        <f t="shared" si="0"/>
        <v>101.43539172929037</v>
      </c>
      <c r="E12" s="37">
        <f>'[1]6'!E6</f>
        <v>13814</v>
      </c>
      <c r="F12" s="37">
        <f>'[1]6'!F6</f>
        <v>11838</v>
      </c>
      <c r="G12" s="31">
        <f t="shared" si="1"/>
        <v>116.69200878526777</v>
      </c>
      <c r="H12" s="37">
        <f>'[1]6'!H6</f>
        <v>148297</v>
      </c>
      <c r="I12" s="37">
        <f>'[1]6'!I6</f>
        <v>147979</v>
      </c>
      <c r="J12" s="31">
        <f t="shared" si="2"/>
        <v>100.2148953567736</v>
      </c>
      <c r="K12" s="37">
        <f>'[1]6'!K6</f>
        <v>582223</v>
      </c>
      <c r="L12" s="37">
        <f>'[1]6'!L6</f>
        <v>714137</v>
      </c>
      <c r="M12" s="31">
        <f t="shared" si="3"/>
        <v>81.5281941700262</v>
      </c>
      <c r="N12" s="34">
        <f>'[1]6'!N6</f>
        <v>744334</v>
      </c>
      <c r="O12" s="34">
        <f>'[1]6'!O6</f>
        <v>873955</v>
      </c>
      <c r="P12" s="34">
        <f t="shared" si="4"/>
        <v>85.1684583302344</v>
      </c>
    </row>
    <row r="13" spans="1:13" s="85" customFormat="1" ht="20.25" customHeight="1">
      <c r="A13" s="293" t="s">
        <v>216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</row>
    <row r="14" spans="1:16" ht="12.75" customHeight="1">
      <c r="A14" s="86" t="s">
        <v>37</v>
      </c>
      <c r="B14" s="38">
        <f>E14+H14</f>
        <v>4497995</v>
      </c>
      <c r="C14" s="38">
        <f aca="true" t="shared" si="6" ref="C14:C21">F14+I14</f>
        <v>4257056</v>
      </c>
      <c r="D14" s="31">
        <f>B14/C14*100</f>
        <v>105.65975641382212</v>
      </c>
      <c r="E14" s="37">
        <f>'[1]8'!E8</f>
        <v>860131</v>
      </c>
      <c r="F14" s="37">
        <f>'[1]8'!F8</f>
        <v>816303</v>
      </c>
      <c r="G14" s="31">
        <f>E14/F14*100</f>
        <v>105.36908476386833</v>
      </c>
      <c r="H14" s="37">
        <f>'[1]8'!H8</f>
        <v>3637864</v>
      </c>
      <c r="I14" s="37">
        <f>'[1]8'!I8</f>
        <v>3440753</v>
      </c>
      <c r="J14" s="31">
        <f>H14/I14*100</f>
        <v>105.72871694073942</v>
      </c>
      <c r="K14" s="37">
        <f>'[1]8'!K8</f>
        <v>4114584</v>
      </c>
      <c r="L14" s="37">
        <f>'[1]8'!L8</f>
        <v>4386662</v>
      </c>
      <c r="M14" s="31">
        <f>K14/L14*100</f>
        <v>93.79760738347291</v>
      </c>
      <c r="N14" s="65">
        <f>'[1]8'!N8</f>
        <v>8612579</v>
      </c>
      <c r="O14" s="65">
        <f>'[1]8'!O8</f>
        <v>8643718</v>
      </c>
      <c r="P14" s="39">
        <f>N14/O14*100</f>
        <v>99.63974993168449</v>
      </c>
    </row>
    <row r="15" spans="1:16" ht="12.75" customHeight="1">
      <c r="A15" s="87" t="s">
        <v>38</v>
      </c>
      <c r="B15" s="38">
        <f aca="true" t="shared" si="7" ref="B15:B21">E15+H15</f>
        <v>2352873</v>
      </c>
      <c r="C15" s="38">
        <f t="shared" si="6"/>
        <v>2151819</v>
      </c>
      <c r="D15" s="31">
        <f aca="true" t="shared" si="8" ref="D15:D21">B15/C15*100</f>
        <v>109.34344384913415</v>
      </c>
      <c r="E15" s="38">
        <f>'[1]8'!E35</f>
        <v>352541</v>
      </c>
      <c r="F15" s="38">
        <f>'[1]8'!F35</f>
        <v>317249</v>
      </c>
      <c r="G15" s="31">
        <f aca="true" t="shared" si="9" ref="G15:G21">E15/F15*100</f>
        <v>111.12438494683987</v>
      </c>
      <c r="H15" s="38">
        <f>'[1]8'!H35</f>
        <v>2000332</v>
      </c>
      <c r="I15" s="38">
        <f>'[1]8'!I35</f>
        <v>1834570</v>
      </c>
      <c r="J15" s="31">
        <f aca="true" t="shared" si="10" ref="J15:J21">H15/I15*100</f>
        <v>109.03546880195358</v>
      </c>
      <c r="K15" s="38">
        <f>'[1]8'!K35</f>
        <v>2094823</v>
      </c>
      <c r="L15" s="38">
        <f>'[1]8'!L35</f>
        <v>2045388</v>
      </c>
      <c r="M15" s="31">
        <f aca="true" t="shared" si="11" ref="M15:M21">K15/L15*100</f>
        <v>102.41690085206328</v>
      </c>
      <c r="N15" s="65">
        <f>'[1]8'!N35</f>
        <v>4447696</v>
      </c>
      <c r="O15" s="65">
        <f>'[1]8'!O35</f>
        <v>4197207</v>
      </c>
      <c r="P15" s="39">
        <f aca="true" t="shared" si="12" ref="P15:P21">N15/O15*100</f>
        <v>105.96799252455264</v>
      </c>
    </row>
    <row r="16" spans="1:16" ht="12.75" customHeight="1">
      <c r="A16" s="86" t="s">
        <v>39</v>
      </c>
      <c r="B16" s="38">
        <f t="shared" si="7"/>
        <v>11197966</v>
      </c>
      <c r="C16" s="38">
        <f t="shared" si="6"/>
        <v>9980707</v>
      </c>
      <c r="D16" s="31">
        <f t="shared" si="8"/>
        <v>112.19611997426635</v>
      </c>
      <c r="E16" s="37">
        <f>'[1]8'!E119</f>
        <v>1215600</v>
      </c>
      <c r="F16" s="37">
        <f>'[1]8'!F119</f>
        <v>1104137</v>
      </c>
      <c r="G16" s="31">
        <f t="shared" si="9"/>
        <v>110.09503349674905</v>
      </c>
      <c r="H16" s="37">
        <f>'[1]8'!H119</f>
        <v>9982366</v>
      </c>
      <c r="I16" s="37">
        <f>'[1]8'!I119</f>
        <v>8876570</v>
      </c>
      <c r="J16" s="31">
        <f t="shared" si="10"/>
        <v>112.45746949553713</v>
      </c>
      <c r="K16" s="37">
        <f>'[1]8'!K119</f>
        <v>8485314</v>
      </c>
      <c r="L16" s="37">
        <f>'[1]8'!L119</f>
        <v>9874046</v>
      </c>
      <c r="M16" s="31">
        <f t="shared" si="11"/>
        <v>85.93553240485208</v>
      </c>
      <c r="N16" s="65">
        <f>'[1]8'!N119</f>
        <v>19683280</v>
      </c>
      <c r="O16" s="65">
        <f>'[1]8'!O119</f>
        <v>19854753</v>
      </c>
      <c r="P16" s="39">
        <f t="shared" si="12"/>
        <v>99.1363629655831</v>
      </c>
    </row>
    <row r="17" spans="1:16" ht="13.5" customHeight="1">
      <c r="A17" s="86" t="s">
        <v>46</v>
      </c>
      <c r="B17" s="38">
        <f t="shared" si="7"/>
        <v>687784</v>
      </c>
      <c r="C17" s="38">
        <f t="shared" si="6"/>
        <v>686215</v>
      </c>
      <c r="D17" s="31">
        <f t="shared" si="8"/>
        <v>100.2286455411205</v>
      </c>
      <c r="E17" s="37">
        <f>'[1]8'!E147</f>
        <v>24558</v>
      </c>
      <c r="F17" s="37">
        <f>'[1]8'!F147</f>
        <v>21739</v>
      </c>
      <c r="G17" s="31">
        <f t="shared" si="9"/>
        <v>112.96747780486682</v>
      </c>
      <c r="H17" s="37">
        <f>'[1]8'!H147</f>
        <v>663226</v>
      </c>
      <c r="I17" s="37">
        <f>'[1]8'!I147</f>
        <v>664476</v>
      </c>
      <c r="J17" s="31">
        <f t="shared" si="10"/>
        <v>99.81188184373852</v>
      </c>
      <c r="K17" s="37">
        <f>'[1]8'!K147</f>
        <v>1346016</v>
      </c>
      <c r="L17" s="37">
        <f>'[1]8'!L147</f>
        <v>1620446</v>
      </c>
      <c r="M17" s="31">
        <f t="shared" si="11"/>
        <v>83.06453902197296</v>
      </c>
      <c r="N17" s="65">
        <f>'[1]8'!N147</f>
        <v>2033800</v>
      </c>
      <c r="O17" s="65">
        <f>'[1]8'!O147</f>
        <v>2306662</v>
      </c>
      <c r="P17" s="39">
        <f t="shared" si="12"/>
        <v>88.17069861123996</v>
      </c>
    </row>
    <row r="18" spans="1:16" ht="13.5" customHeight="1">
      <c r="A18" s="86" t="s">
        <v>41</v>
      </c>
      <c r="B18" s="38">
        <f t="shared" si="7"/>
        <v>308138</v>
      </c>
      <c r="C18" s="38">
        <f t="shared" si="6"/>
        <v>322491</v>
      </c>
      <c r="D18" s="31">
        <f t="shared" si="8"/>
        <v>95.54933315968508</v>
      </c>
      <c r="E18" s="37">
        <f>'[1]8'!E175</f>
        <v>260640</v>
      </c>
      <c r="F18" s="37">
        <f>'[1]8'!F175</f>
        <v>245634</v>
      </c>
      <c r="G18" s="31">
        <f t="shared" si="9"/>
        <v>106.10908913261194</v>
      </c>
      <c r="H18" s="37">
        <f>'[1]8'!H175</f>
        <v>47498</v>
      </c>
      <c r="I18" s="37">
        <f>'[1]8'!I175</f>
        <v>76857</v>
      </c>
      <c r="J18" s="31">
        <f t="shared" si="10"/>
        <v>61.80048661800487</v>
      </c>
      <c r="K18" s="37">
        <f>'[1]8'!K175</f>
        <v>225510</v>
      </c>
      <c r="L18" s="37">
        <f>'[1]8'!L175</f>
        <v>261147</v>
      </c>
      <c r="M18" s="31">
        <f t="shared" si="11"/>
        <v>86.35366287952763</v>
      </c>
      <c r="N18" s="65">
        <f>'[1]8'!N175</f>
        <v>533648</v>
      </c>
      <c r="O18" s="65">
        <f>'[1]8'!O175</f>
        <v>583638</v>
      </c>
      <c r="P18" s="39">
        <f t="shared" si="12"/>
        <v>91.43475921718598</v>
      </c>
    </row>
    <row r="19" spans="1:16" ht="12" customHeight="1">
      <c r="A19" s="86" t="s">
        <v>42</v>
      </c>
      <c r="B19" s="38">
        <f t="shared" si="7"/>
        <v>2505312</v>
      </c>
      <c r="C19" s="38">
        <f t="shared" si="6"/>
        <v>2325738</v>
      </c>
      <c r="D19" s="31">
        <f t="shared" si="8"/>
        <v>107.72116205694708</v>
      </c>
      <c r="E19" s="37">
        <f>'[1]8'!E201</f>
        <v>349580</v>
      </c>
      <c r="F19" s="37">
        <f>'[1]8'!F201</f>
        <v>272265</v>
      </c>
      <c r="G19" s="31">
        <f t="shared" si="9"/>
        <v>128.3969661910271</v>
      </c>
      <c r="H19" s="37">
        <f>'[1]8'!H201</f>
        <v>2155732</v>
      </c>
      <c r="I19" s="37">
        <f>'[1]8'!I201</f>
        <v>2053473</v>
      </c>
      <c r="J19" s="31">
        <f t="shared" si="10"/>
        <v>104.97980737998502</v>
      </c>
      <c r="K19" s="37">
        <f>'[1]8'!K201</f>
        <v>1645898</v>
      </c>
      <c r="L19" s="37">
        <f>'[1]8'!L201</f>
        <v>1731781</v>
      </c>
      <c r="M19" s="31">
        <f t="shared" si="11"/>
        <v>95.04077016666656</v>
      </c>
      <c r="N19" s="65">
        <f>'[1]8'!N201</f>
        <v>4151210</v>
      </c>
      <c r="O19" s="65">
        <f>'[1]8'!O201</f>
        <v>4057520</v>
      </c>
      <c r="P19" s="39">
        <f t="shared" si="12"/>
        <v>102.30904591967507</v>
      </c>
    </row>
    <row r="20" spans="1:16" s="89" customFormat="1" ht="12">
      <c r="A20" s="88" t="s">
        <v>45</v>
      </c>
      <c r="B20" s="38">
        <f t="shared" si="7"/>
        <v>148462</v>
      </c>
      <c r="C20" s="38">
        <f t="shared" si="6"/>
        <v>134851</v>
      </c>
      <c r="D20" s="31">
        <f t="shared" si="8"/>
        <v>110.09336230357951</v>
      </c>
      <c r="E20" s="37">
        <f>'[1]8'!E229</f>
        <v>17476</v>
      </c>
      <c r="F20" s="37">
        <f>'[1]8'!F229</f>
        <v>16996</v>
      </c>
      <c r="G20" s="31">
        <f t="shared" si="9"/>
        <v>102.82419392798306</v>
      </c>
      <c r="H20" s="37">
        <f>'[1]8'!H229</f>
        <v>130986</v>
      </c>
      <c r="I20" s="37">
        <f>'[1]8'!I229</f>
        <v>117855</v>
      </c>
      <c r="J20" s="31">
        <f t="shared" si="10"/>
        <v>111.14165712103856</v>
      </c>
      <c r="K20" s="37">
        <f>'[1]8'!K229</f>
        <v>125414</v>
      </c>
      <c r="L20" s="37">
        <f>'[1]8'!L229</f>
        <v>127079</v>
      </c>
      <c r="M20" s="31">
        <f t="shared" si="11"/>
        <v>98.68979138960803</v>
      </c>
      <c r="N20" s="65">
        <f>'[1]8'!N229</f>
        <v>273876</v>
      </c>
      <c r="O20" s="65">
        <f>'[1]8'!O229</f>
        <v>261930</v>
      </c>
      <c r="P20" s="39">
        <f t="shared" si="12"/>
        <v>104.56076050853282</v>
      </c>
    </row>
    <row r="21" spans="1:16" ht="12">
      <c r="A21" s="90" t="s">
        <v>44</v>
      </c>
      <c r="B21" s="40">
        <f t="shared" si="7"/>
        <v>37818329</v>
      </c>
      <c r="C21" s="40">
        <f t="shared" si="6"/>
        <v>36501392</v>
      </c>
      <c r="D21" s="41">
        <f t="shared" si="8"/>
        <v>103.60790898056709</v>
      </c>
      <c r="E21" s="42">
        <f>'[1]8'!E254</f>
        <v>37318750</v>
      </c>
      <c r="F21" s="42">
        <f>'[1]8'!F254</f>
        <v>35919913</v>
      </c>
      <c r="G21" s="41">
        <f t="shared" si="9"/>
        <v>103.89432179303996</v>
      </c>
      <c r="H21" s="42">
        <f>'[1]8'!H254</f>
        <v>499579</v>
      </c>
      <c r="I21" s="42">
        <f>'[1]8'!I254</f>
        <v>581479</v>
      </c>
      <c r="J21" s="41">
        <f t="shared" si="10"/>
        <v>85.91522651720871</v>
      </c>
      <c r="K21" s="42">
        <f>'[1]8'!K254</f>
        <v>8483112</v>
      </c>
      <c r="L21" s="42">
        <f>'[1]8'!L254</f>
        <v>8518494</v>
      </c>
      <c r="M21" s="41">
        <f t="shared" si="11"/>
        <v>99.58464489145616</v>
      </c>
      <c r="N21" s="40">
        <f>'[1]8'!N254</f>
        <v>46301441</v>
      </c>
      <c r="O21" s="40">
        <f>'[1]8'!O254</f>
        <v>45019886</v>
      </c>
      <c r="P21" s="43">
        <f t="shared" si="12"/>
        <v>102.84664203725438</v>
      </c>
    </row>
    <row r="22" spans="1:13" ht="1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ht="12">
      <c r="A23" s="268" t="s">
        <v>261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ht="1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ht="1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</sheetData>
  <sheetProtection/>
  <mergeCells count="10">
    <mergeCell ref="N3:P4"/>
    <mergeCell ref="E4:G4"/>
    <mergeCell ref="H4:J4"/>
    <mergeCell ref="A6:M6"/>
    <mergeCell ref="A13:M13"/>
    <mergeCell ref="A1:M1"/>
    <mergeCell ref="A3:A5"/>
    <mergeCell ref="B3:D4"/>
    <mergeCell ref="E3:J3"/>
    <mergeCell ref="K3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K4" sqref="K4:M5"/>
    </sheetView>
  </sheetViews>
  <sheetFormatPr defaultColWidth="9.00390625" defaultRowHeight="12.75"/>
  <cols>
    <col min="1" max="1" width="22.875" style="2" customWidth="1"/>
    <col min="2" max="2" width="10.25390625" style="2" customWidth="1"/>
    <col min="3" max="3" width="9.875" style="2" customWidth="1"/>
    <col min="4" max="5" width="9.125" style="2" customWidth="1"/>
    <col min="6" max="6" width="10.00390625" style="2" customWidth="1"/>
    <col min="7" max="8" width="9.125" style="2" customWidth="1"/>
    <col min="9" max="9" width="9.375" style="2" customWidth="1"/>
    <col min="10" max="11" width="9.125" style="2" customWidth="1"/>
    <col min="12" max="12" width="9.625" style="2" customWidth="1"/>
    <col min="13" max="13" width="9.125" style="2" customWidth="1"/>
    <col min="14" max="14" width="8.125" style="2" customWidth="1"/>
    <col min="15" max="15" width="12.00390625" style="2" customWidth="1"/>
    <col min="16" max="16" width="11.125" style="2" customWidth="1"/>
    <col min="17" max="16384" width="9.125" style="2" customWidth="1"/>
  </cols>
  <sheetData>
    <row r="1" spans="1:13" ht="27" customHeight="1">
      <c r="A1" s="304" t="s">
        <v>134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22.5" customHeight="1">
      <c r="A2" s="303" t="s">
        <v>135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P3" s="145" t="s">
        <v>47</v>
      </c>
    </row>
    <row r="4" spans="1:16" ht="14.25" customHeight="1">
      <c r="A4" s="295"/>
      <c r="B4" s="290" t="s">
        <v>181</v>
      </c>
      <c r="C4" s="290"/>
      <c r="D4" s="290"/>
      <c r="E4" s="291" t="s">
        <v>26</v>
      </c>
      <c r="F4" s="296"/>
      <c r="G4" s="296"/>
      <c r="H4" s="296"/>
      <c r="I4" s="296"/>
      <c r="J4" s="296"/>
      <c r="K4" s="297" t="s">
        <v>262</v>
      </c>
      <c r="L4" s="298"/>
      <c r="M4" s="299"/>
      <c r="N4" s="290" t="s">
        <v>180</v>
      </c>
      <c r="O4" s="290"/>
      <c r="P4" s="291"/>
    </row>
    <row r="5" spans="1:16" ht="24.75" customHeight="1">
      <c r="A5" s="295"/>
      <c r="B5" s="290"/>
      <c r="C5" s="290"/>
      <c r="D5" s="290"/>
      <c r="E5" s="290" t="s">
        <v>27</v>
      </c>
      <c r="F5" s="290"/>
      <c r="G5" s="290"/>
      <c r="H5" s="290" t="s">
        <v>28</v>
      </c>
      <c r="I5" s="290"/>
      <c r="J5" s="290"/>
      <c r="K5" s="300"/>
      <c r="L5" s="301"/>
      <c r="M5" s="302"/>
      <c r="N5" s="290"/>
      <c r="O5" s="290"/>
      <c r="P5" s="291"/>
    </row>
    <row r="6" spans="1:16" ht="24" customHeight="1">
      <c r="A6" s="295"/>
      <c r="B6" s="81">
        <v>2024</v>
      </c>
      <c r="C6" s="81">
        <v>2023</v>
      </c>
      <c r="D6" s="81" t="s">
        <v>182</v>
      </c>
      <c r="E6" s="81">
        <v>2024</v>
      </c>
      <c r="F6" s="81">
        <v>2023</v>
      </c>
      <c r="G6" s="81" t="s">
        <v>182</v>
      </c>
      <c r="H6" s="81">
        <v>2024</v>
      </c>
      <c r="I6" s="81">
        <v>2023</v>
      </c>
      <c r="J6" s="81" t="s">
        <v>182</v>
      </c>
      <c r="K6" s="81">
        <v>2024</v>
      </c>
      <c r="L6" s="81">
        <v>2023</v>
      </c>
      <c r="M6" s="81" t="s">
        <v>182</v>
      </c>
      <c r="N6" s="81">
        <v>2024</v>
      </c>
      <c r="O6" s="81">
        <v>2023</v>
      </c>
      <c r="P6" s="81" t="s">
        <v>182</v>
      </c>
    </row>
    <row r="7" spans="1:26" s="4" customFormat="1" ht="12.75">
      <c r="A7" s="122" t="s">
        <v>52</v>
      </c>
      <c r="B7" s="44">
        <f>SUM(B8:B27)</f>
        <v>138897.05</v>
      </c>
      <c r="C7" s="44">
        <f>SUM(C8:C27)</f>
        <v>129248.13</v>
      </c>
      <c r="D7" s="44">
        <f>B7/C7*100</f>
        <v>107.46542329084372</v>
      </c>
      <c r="E7" s="44">
        <f>SUM(E8:E27)</f>
        <v>99114.02</v>
      </c>
      <c r="F7" s="44">
        <f>SUM(F8:F27)</f>
        <v>89956.85</v>
      </c>
      <c r="G7" s="66">
        <f>E7/F7%</f>
        <v>110.17951384469332</v>
      </c>
      <c r="H7" s="44">
        <f>SUM(H8:H27)</f>
        <v>39783.030000000006</v>
      </c>
      <c r="I7" s="44">
        <f>SUM(I8:I27)</f>
        <v>39291.28</v>
      </c>
      <c r="J7" s="44">
        <f>H7/I7*100</f>
        <v>101.25154996223083</v>
      </c>
      <c r="K7" s="44">
        <f>SUM(K8:K27)</f>
        <v>139874.7</v>
      </c>
      <c r="L7" s="44">
        <f>SUM(L8:L27)</f>
        <v>147160.73999999996</v>
      </c>
      <c r="M7" s="44">
        <f>K7/L7*100</f>
        <v>95.048924054065</v>
      </c>
      <c r="N7" s="44">
        <f>SUM(N8:N27)</f>
        <v>278771.74</v>
      </c>
      <c r="O7" s="44">
        <f>SUM(O8:O27)</f>
        <v>276408.9</v>
      </c>
      <c r="P7" s="44">
        <f>N7/O7*100</f>
        <v>100.85483499265038</v>
      </c>
      <c r="Q7" s="20"/>
      <c r="R7" s="21"/>
      <c r="S7" s="21"/>
      <c r="T7" s="20"/>
      <c r="U7" s="21"/>
      <c r="V7" s="21"/>
      <c r="W7" s="20"/>
      <c r="X7" s="21"/>
      <c r="Y7" s="21"/>
      <c r="Z7" s="20"/>
    </row>
    <row r="8" spans="1:26" s="4" customFormat="1" ht="12.75">
      <c r="A8" s="125" t="s">
        <v>146</v>
      </c>
      <c r="B8" s="44">
        <f>E8+H8</f>
        <v>10466.84</v>
      </c>
      <c r="C8" s="44">
        <f>F8+I8</f>
        <v>10559.03</v>
      </c>
      <c r="D8" s="44">
        <f aca="true" t="shared" si="0" ref="D8:D27">B8/C8*100</f>
        <v>99.12690843761216</v>
      </c>
      <c r="E8" s="66">
        <v>3907.14</v>
      </c>
      <c r="F8" s="66">
        <v>3772.53</v>
      </c>
      <c r="G8" s="66">
        <f aca="true" t="shared" si="1" ref="G8:G25">E8/F8%</f>
        <v>103.56816247982123</v>
      </c>
      <c r="H8" s="66">
        <v>6559.7</v>
      </c>
      <c r="I8" s="67">
        <v>6786.5</v>
      </c>
      <c r="J8" s="44">
        <f aca="true" t="shared" si="2" ref="J8:J24">H8/I8*100</f>
        <v>96.65807117070655</v>
      </c>
      <c r="K8" s="66">
        <v>6797</v>
      </c>
      <c r="L8" s="67">
        <v>7012.94</v>
      </c>
      <c r="M8" s="44">
        <f aca="true" t="shared" si="3" ref="M8:M27">K8/L8*100</f>
        <v>96.92083491374517</v>
      </c>
      <c r="N8" s="66">
        <v>17263.84</v>
      </c>
      <c r="O8" s="44">
        <f>F8+I8+L8</f>
        <v>17571.97</v>
      </c>
      <c r="P8" s="44">
        <f aca="true" t="shared" si="4" ref="P8:P26">N8/O8*100</f>
        <v>98.2464686657216</v>
      </c>
      <c r="Q8" s="20"/>
      <c r="R8" s="21"/>
      <c r="S8" s="21"/>
      <c r="T8" s="20"/>
      <c r="U8" s="21"/>
      <c r="V8" s="21"/>
      <c r="W8" s="20"/>
      <c r="X8" s="21"/>
      <c r="Y8" s="21"/>
      <c r="Z8" s="20"/>
    </row>
    <row r="9" spans="1:26" s="4" customFormat="1" ht="12.75">
      <c r="A9" s="126" t="s">
        <v>53</v>
      </c>
      <c r="B9" s="44">
        <f aca="true" t="shared" si="5" ref="B9:C27">E9+H9</f>
        <v>21790.989999999998</v>
      </c>
      <c r="C9" s="44">
        <f t="shared" si="5"/>
        <v>23007.730000000003</v>
      </c>
      <c r="D9" s="44">
        <f t="shared" si="0"/>
        <v>94.71160344805853</v>
      </c>
      <c r="E9" s="66">
        <v>20725.89</v>
      </c>
      <c r="F9" s="66">
        <v>21873.74</v>
      </c>
      <c r="G9" s="66">
        <f t="shared" si="1"/>
        <v>94.75238345157251</v>
      </c>
      <c r="H9" s="66">
        <v>1065.1</v>
      </c>
      <c r="I9" s="67">
        <v>1133.99</v>
      </c>
      <c r="J9" s="44">
        <f t="shared" si="2"/>
        <v>93.92499052019858</v>
      </c>
      <c r="K9" s="66">
        <v>9083.2</v>
      </c>
      <c r="L9" s="67">
        <v>9266.91</v>
      </c>
      <c r="M9" s="44">
        <f t="shared" si="3"/>
        <v>98.01757004222551</v>
      </c>
      <c r="N9" s="66">
        <v>30874.19</v>
      </c>
      <c r="O9" s="44">
        <v>32274.64</v>
      </c>
      <c r="P9" s="44">
        <f t="shared" si="4"/>
        <v>95.66083463673026</v>
      </c>
      <c r="Q9" s="20"/>
      <c r="R9" s="21"/>
      <c r="S9" s="21"/>
      <c r="T9" s="20"/>
      <c r="U9" s="21"/>
      <c r="V9" s="21"/>
      <c r="W9" s="20"/>
      <c r="X9" s="21"/>
      <c r="Y9" s="21"/>
      <c r="Z9" s="20"/>
    </row>
    <row r="10" spans="1:26" s="4" customFormat="1" ht="12.75">
      <c r="A10" s="126" t="s">
        <v>54</v>
      </c>
      <c r="B10" s="44">
        <f t="shared" si="5"/>
        <v>5365.13</v>
      </c>
      <c r="C10" s="44">
        <f t="shared" si="5"/>
        <v>5726.129999999999</v>
      </c>
      <c r="D10" s="44">
        <f t="shared" si="0"/>
        <v>93.6955675124386</v>
      </c>
      <c r="E10" s="66">
        <v>1973.23</v>
      </c>
      <c r="F10" s="66">
        <v>2544.64</v>
      </c>
      <c r="G10" s="66">
        <f t="shared" si="1"/>
        <v>77.54456426056339</v>
      </c>
      <c r="H10" s="66">
        <v>3391.9</v>
      </c>
      <c r="I10" s="67">
        <v>3181.49</v>
      </c>
      <c r="J10" s="44">
        <f t="shared" si="2"/>
        <v>106.61356785657037</v>
      </c>
      <c r="K10" s="66">
        <v>12260.6</v>
      </c>
      <c r="L10" s="67">
        <v>12198.33</v>
      </c>
      <c r="M10" s="44">
        <f t="shared" si="3"/>
        <v>100.51047971320666</v>
      </c>
      <c r="N10" s="66">
        <v>17625.73</v>
      </c>
      <c r="O10" s="44">
        <v>17924.47</v>
      </c>
      <c r="P10" s="44">
        <f t="shared" si="4"/>
        <v>98.33333984212642</v>
      </c>
      <c r="Q10" s="20"/>
      <c r="R10" s="21"/>
      <c r="S10" s="21"/>
      <c r="T10" s="20"/>
      <c r="U10" s="21"/>
      <c r="V10" s="21"/>
      <c r="W10" s="20"/>
      <c r="X10" s="21"/>
      <c r="Y10" s="21"/>
      <c r="Z10" s="20"/>
    </row>
    <row r="11" spans="1:26" s="4" customFormat="1" ht="12.75">
      <c r="A11" s="126" t="s">
        <v>55</v>
      </c>
      <c r="B11" s="44">
        <f t="shared" si="5"/>
        <v>25552.73</v>
      </c>
      <c r="C11" s="44">
        <f t="shared" si="5"/>
        <v>22284.83</v>
      </c>
      <c r="D11" s="44">
        <f t="shared" si="0"/>
        <v>114.6642357155069</v>
      </c>
      <c r="E11" s="66">
        <v>22657.03</v>
      </c>
      <c r="F11" s="66">
        <v>19456.29</v>
      </c>
      <c r="G11" s="66">
        <f t="shared" si="1"/>
        <v>116.45092666690309</v>
      </c>
      <c r="H11" s="66">
        <v>2895.7</v>
      </c>
      <c r="I11" s="67">
        <v>2828.54</v>
      </c>
      <c r="J11" s="44">
        <f t="shared" si="2"/>
        <v>102.37436981623027</v>
      </c>
      <c r="K11" s="66">
        <v>9721.9</v>
      </c>
      <c r="L11" s="67">
        <v>9810.23</v>
      </c>
      <c r="M11" s="44">
        <f t="shared" si="3"/>
        <v>99.09961336278559</v>
      </c>
      <c r="N11" s="66">
        <v>35274.63</v>
      </c>
      <c r="O11" s="44">
        <v>32095.06</v>
      </c>
      <c r="P11" s="44">
        <f t="shared" si="4"/>
        <v>109.90672707887133</v>
      </c>
      <c r="Q11" s="20"/>
      <c r="R11" s="21"/>
      <c r="S11" s="21"/>
      <c r="T11" s="20"/>
      <c r="U11" s="21"/>
      <c r="V11" s="21"/>
      <c r="W11" s="20"/>
      <c r="X11" s="21"/>
      <c r="Y11" s="21"/>
      <c r="Z11" s="20"/>
    </row>
    <row r="12" spans="1:26" s="4" customFormat="1" ht="22.5">
      <c r="A12" s="126" t="s">
        <v>56</v>
      </c>
      <c r="B12" s="44">
        <f t="shared" si="5"/>
        <v>2397.31</v>
      </c>
      <c r="C12" s="44">
        <f t="shared" si="5"/>
        <v>2217.29</v>
      </c>
      <c r="D12" s="44">
        <f t="shared" si="0"/>
        <v>108.11891994281306</v>
      </c>
      <c r="E12" s="66">
        <v>209.61</v>
      </c>
      <c r="F12" s="66">
        <v>89.63</v>
      </c>
      <c r="G12" s="66" t="s">
        <v>198</v>
      </c>
      <c r="H12" s="66">
        <v>2187.7</v>
      </c>
      <c r="I12" s="67">
        <v>2127.66</v>
      </c>
      <c r="J12" s="44">
        <f t="shared" si="2"/>
        <v>102.82187943562411</v>
      </c>
      <c r="K12" s="66">
        <v>5984.2</v>
      </c>
      <c r="L12" s="67">
        <v>5971.48</v>
      </c>
      <c r="M12" s="44">
        <f t="shared" si="3"/>
        <v>100.2130125195094</v>
      </c>
      <c r="N12" s="66">
        <v>8381.51</v>
      </c>
      <c r="O12" s="44">
        <v>8188.78</v>
      </c>
      <c r="P12" s="44">
        <f t="shared" si="4"/>
        <v>102.35358624850099</v>
      </c>
      <c r="Q12" s="20"/>
      <c r="R12" s="21"/>
      <c r="S12" s="21"/>
      <c r="T12" s="20"/>
      <c r="U12" s="21"/>
      <c r="V12" s="21"/>
      <c r="W12" s="20"/>
      <c r="X12" s="21"/>
      <c r="Y12" s="21"/>
      <c r="Z12" s="20"/>
    </row>
    <row r="13" spans="1:26" ht="12.75">
      <c r="A13" s="126" t="s">
        <v>57</v>
      </c>
      <c r="B13" s="44">
        <f t="shared" si="5"/>
        <v>6740.8099999999995</v>
      </c>
      <c r="C13" s="44">
        <f t="shared" si="5"/>
        <v>6170.79</v>
      </c>
      <c r="D13" s="44">
        <f t="shared" si="0"/>
        <v>109.23739099855933</v>
      </c>
      <c r="E13" s="66">
        <v>3051.91</v>
      </c>
      <c r="F13" s="66">
        <v>2858.75</v>
      </c>
      <c r="G13" s="66">
        <f t="shared" si="1"/>
        <v>106.75679930039352</v>
      </c>
      <c r="H13" s="66">
        <v>3688.9</v>
      </c>
      <c r="I13" s="67">
        <v>3312.04</v>
      </c>
      <c r="J13" s="44">
        <f t="shared" si="2"/>
        <v>111.37848576708012</v>
      </c>
      <c r="K13" s="66">
        <v>5942.9</v>
      </c>
      <c r="L13" s="67">
        <v>5841.36</v>
      </c>
      <c r="M13" s="44">
        <f t="shared" si="3"/>
        <v>101.73829382198667</v>
      </c>
      <c r="N13" s="66">
        <v>12683.71</v>
      </c>
      <c r="O13" s="44">
        <v>12012.15</v>
      </c>
      <c r="P13" s="44">
        <f t="shared" si="4"/>
        <v>105.59067277714647</v>
      </c>
      <c r="Q13" s="20"/>
      <c r="R13" s="21"/>
      <c r="S13" s="21"/>
      <c r="T13" s="20"/>
      <c r="U13" s="21"/>
      <c r="V13" s="21"/>
      <c r="W13" s="20"/>
      <c r="X13" s="21"/>
      <c r="Y13" s="21"/>
      <c r="Z13" s="20"/>
    </row>
    <row r="14" spans="1:26" ht="12.75">
      <c r="A14" s="126" t="s">
        <v>58</v>
      </c>
      <c r="B14" s="44">
        <f t="shared" si="5"/>
        <v>7606.94</v>
      </c>
      <c r="C14" s="44">
        <f t="shared" si="5"/>
        <v>7062.22</v>
      </c>
      <c r="D14" s="44">
        <f t="shared" si="0"/>
        <v>107.71315535341577</v>
      </c>
      <c r="E14" s="66">
        <v>3544.24</v>
      </c>
      <c r="F14" s="66">
        <v>3114.05</v>
      </c>
      <c r="G14" s="66">
        <f t="shared" si="1"/>
        <v>113.81448595879962</v>
      </c>
      <c r="H14" s="66">
        <v>4062.7</v>
      </c>
      <c r="I14" s="67">
        <v>3948.17</v>
      </c>
      <c r="J14" s="44">
        <f t="shared" si="2"/>
        <v>102.90083760324403</v>
      </c>
      <c r="K14" s="66">
        <v>9664.8</v>
      </c>
      <c r="L14" s="67">
        <v>9580.89</v>
      </c>
      <c r="M14" s="44">
        <f t="shared" si="3"/>
        <v>100.87580590112194</v>
      </c>
      <c r="N14" s="66">
        <v>17271.74</v>
      </c>
      <c r="O14" s="44">
        <v>16643.12</v>
      </c>
      <c r="P14" s="44">
        <f t="shared" si="4"/>
        <v>103.77705622503474</v>
      </c>
      <c r="Q14" s="20"/>
      <c r="R14" s="21"/>
      <c r="S14" s="21"/>
      <c r="T14" s="20"/>
      <c r="U14" s="21"/>
      <c r="V14" s="21"/>
      <c r="W14" s="20"/>
      <c r="X14" s="21"/>
      <c r="Y14" s="21"/>
      <c r="Z14" s="20"/>
    </row>
    <row r="15" spans="1:26" ht="12.75">
      <c r="A15" s="126" t="s">
        <v>147</v>
      </c>
      <c r="B15" s="44">
        <f t="shared" si="5"/>
        <v>2545.44</v>
      </c>
      <c r="C15" s="44">
        <f t="shared" si="5"/>
        <v>2089.48</v>
      </c>
      <c r="D15" s="44">
        <f t="shared" si="0"/>
        <v>121.82169726439113</v>
      </c>
      <c r="E15" s="66">
        <v>1029.64</v>
      </c>
      <c r="F15" s="66">
        <v>627.31</v>
      </c>
      <c r="G15" s="66">
        <f t="shared" si="1"/>
        <v>164.1357542522836</v>
      </c>
      <c r="H15" s="66">
        <v>1515.8</v>
      </c>
      <c r="I15" s="67">
        <v>1462.17</v>
      </c>
      <c r="J15" s="44">
        <f t="shared" si="2"/>
        <v>103.66783616132187</v>
      </c>
      <c r="K15" s="66">
        <v>7565.2</v>
      </c>
      <c r="L15" s="67">
        <v>7421.41</v>
      </c>
      <c r="M15" s="44">
        <f t="shared" si="3"/>
        <v>101.93750244225828</v>
      </c>
      <c r="N15" s="66">
        <v>10110.64</v>
      </c>
      <c r="O15" s="44">
        <v>9510.89</v>
      </c>
      <c r="P15" s="44">
        <f t="shared" si="4"/>
        <v>106.30592930840332</v>
      </c>
      <c r="Q15" s="20"/>
      <c r="R15" s="21"/>
      <c r="S15" s="21"/>
      <c r="T15" s="20"/>
      <c r="U15" s="21"/>
      <c r="V15" s="21"/>
      <c r="W15" s="20"/>
      <c r="X15" s="21"/>
      <c r="Y15" s="21"/>
      <c r="Z15" s="20"/>
    </row>
    <row r="16" spans="1:26" ht="12.75">
      <c r="A16" s="126" t="s">
        <v>59</v>
      </c>
      <c r="B16" s="44">
        <f t="shared" si="5"/>
        <v>6048.8</v>
      </c>
      <c r="C16" s="44">
        <f t="shared" si="5"/>
        <v>6687.360000000001</v>
      </c>
      <c r="D16" s="44">
        <f t="shared" si="0"/>
        <v>90.45123935304812</v>
      </c>
      <c r="E16" s="66">
        <v>3571.8</v>
      </c>
      <c r="F16" s="66">
        <v>4229.22</v>
      </c>
      <c r="G16" s="66">
        <f t="shared" si="1"/>
        <v>84.45528962787465</v>
      </c>
      <c r="H16" s="66">
        <v>2477</v>
      </c>
      <c r="I16" s="67">
        <v>2458.14</v>
      </c>
      <c r="J16" s="44">
        <f t="shared" si="2"/>
        <v>100.76724678008576</v>
      </c>
      <c r="K16" s="66">
        <v>5758.1</v>
      </c>
      <c r="L16" s="67">
        <v>5800.34</v>
      </c>
      <c r="M16" s="44">
        <f t="shared" si="3"/>
        <v>99.27176682746183</v>
      </c>
      <c r="N16" s="66">
        <v>11806.9</v>
      </c>
      <c r="O16" s="44">
        <v>12487.7</v>
      </c>
      <c r="P16" s="44">
        <f t="shared" si="4"/>
        <v>94.54823546369627</v>
      </c>
      <c r="Q16" s="20"/>
      <c r="R16" s="21"/>
      <c r="S16" s="21"/>
      <c r="T16" s="20"/>
      <c r="U16" s="21"/>
      <c r="V16" s="21"/>
      <c r="W16" s="20"/>
      <c r="X16" s="21"/>
      <c r="Y16" s="21"/>
      <c r="Z16" s="20"/>
    </row>
    <row r="17" spans="1:26" ht="14.25" customHeight="1">
      <c r="A17" s="126" t="s">
        <v>60</v>
      </c>
      <c r="B17" s="44">
        <f t="shared" si="5"/>
        <v>5406.76</v>
      </c>
      <c r="C17" s="44">
        <f t="shared" si="5"/>
        <v>6346.879999999999</v>
      </c>
      <c r="D17" s="44">
        <f t="shared" si="0"/>
        <v>85.18768276696584</v>
      </c>
      <c r="E17" s="66">
        <v>5164.76</v>
      </c>
      <c r="F17" s="66">
        <v>6118.44</v>
      </c>
      <c r="G17" s="66">
        <f t="shared" si="1"/>
        <v>84.41302031236721</v>
      </c>
      <c r="H17" s="66">
        <v>242</v>
      </c>
      <c r="I17" s="67">
        <v>228.44</v>
      </c>
      <c r="J17" s="44">
        <f t="shared" si="2"/>
        <v>105.93591315006128</v>
      </c>
      <c r="K17" s="66">
        <v>7272.3</v>
      </c>
      <c r="L17" s="67">
        <v>7295.56</v>
      </c>
      <c r="M17" s="44">
        <f t="shared" si="3"/>
        <v>99.6811759481109</v>
      </c>
      <c r="N17" s="66">
        <v>12679.06</v>
      </c>
      <c r="O17" s="44">
        <v>13642.44</v>
      </c>
      <c r="P17" s="44">
        <f t="shared" si="4"/>
        <v>92.93836000011727</v>
      </c>
      <c r="Q17" s="20"/>
      <c r="R17" s="21"/>
      <c r="S17" s="21"/>
      <c r="T17" s="20"/>
      <c r="U17" s="21"/>
      <c r="V17" s="21"/>
      <c r="W17" s="20"/>
      <c r="X17" s="21"/>
      <c r="Y17" s="21"/>
      <c r="Z17" s="20"/>
    </row>
    <row r="18" spans="1:26" s="4" customFormat="1" ht="14.25" customHeight="1">
      <c r="A18" s="126" t="s">
        <v>61</v>
      </c>
      <c r="B18" s="44">
        <f t="shared" si="5"/>
        <v>1129.0900000000001</v>
      </c>
      <c r="C18" s="44">
        <f t="shared" si="5"/>
        <v>1024.25</v>
      </c>
      <c r="D18" s="44">
        <f t="shared" si="0"/>
        <v>110.23578227971689</v>
      </c>
      <c r="E18" s="66">
        <v>235.39</v>
      </c>
      <c r="F18" s="66">
        <v>174.42</v>
      </c>
      <c r="G18" s="66">
        <f t="shared" si="1"/>
        <v>134.95585368650384</v>
      </c>
      <c r="H18" s="66">
        <v>893.7</v>
      </c>
      <c r="I18" s="67">
        <v>849.83</v>
      </c>
      <c r="J18" s="44">
        <f t="shared" si="2"/>
        <v>105.16220891237072</v>
      </c>
      <c r="K18" s="66">
        <v>5556.8</v>
      </c>
      <c r="L18" s="67">
        <v>5418.79</v>
      </c>
      <c r="M18" s="44">
        <f t="shared" si="3"/>
        <v>102.54687854668663</v>
      </c>
      <c r="N18" s="66">
        <v>6685.89</v>
      </c>
      <c r="O18" s="44">
        <v>6443.04</v>
      </c>
      <c r="P18" s="44">
        <f t="shared" si="4"/>
        <v>103.76918349102289</v>
      </c>
      <c r="Q18" s="20"/>
      <c r="R18" s="21"/>
      <c r="S18" s="21"/>
      <c r="T18" s="20"/>
      <c r="U18" s="21"/>
      <c r="V18" s="21"/>
      <c r="W18" s="20"/>
      <c r="X18" s="21"/>
      <c r="Y18" s="21"/>
      <c r="Z18" s="20"/>
    </row>
    <row r="19" spans="1:26" ht="14.25" customHeight="1">
      <c r="A19" s="126" t="s">
        <v>62</v>
      </c>
      <c r="B19" s="44">
        <f t="shared" si="5"/>
        <v>1702.45</v>
      </c>
      <c r="C19" s="44">
        <f t="shared" si="5"/>
        <v>2026.51</v>
      </c>
      <c r="D19" s="44">
        <f t="shared" si="0"/>
        <v>84.00896121904161</v>
      </c>
      <c r="E19" s="66">
        <v>1323.25</v>
      </c>
      <c r="F19" s="66">
        <v>1649.46</v>
      </c>
      <c r="G19" s="66">
        <f t="shared" si="1"/>
        <v>80.22322457046548</v>
      </c>
      <c r="H19" s="66">
        <v>379.2</v>
      </c>
      <c r="I19" s="67">
        <v>377.05</v>
      </c>
      <c r="J19" s="44">
        <f t="shared" si="2"/>
        <v>100.570216151704</v>
      </c>
      <c r="K19" s="66">
        <v>974.7</v>
      </c>
      <c r="L19" s="67">
        <v>986.13</v>
      </c>
      <c r="M19" s="44">
        <f t="shared" si="3"/>
        <v>98.84092361047733</v>
      </c>
      <c r="N19" s="66">
        <v>2677.15</v>
      </c>
      <c r="O19" s="44">
        <v>3012.64</v>
      </c>
      <c r="P19" s="44">
        <f t="shared" si="4"/>
        <v>88.86392001699507</v>
      </c>
      <c r="Q19" s="20"/>
      <c r="R19" s="21"/>
      <c r="S19" s="21"/>
      <c r="T19" s="20"/>
      <c r="U19" s="21"/>
      <c r="V19" s="21"/>
      <c r="W19" s="20"/>
      <c r="X19" s="21"/>
      <c r="Y19" s="21"/>
      <c r="Z19" s="20"/>
    </row>
    <row r="20" spans="1:26" ht="14.25" customHeight="1">
      <c r="A20" s="126" t="s">
        <v>63</v>
      </c>
      <c r="B20" s="44">
        <f t="shared" si="5"/>
        <v>8919.41</v>
      </c>
      <c r="C20" s="44">
        <f t="shared" si="5"/>
        <v>7537.71</v>
      </c>
      <c r="D20" s="44">
        <f t="shared" si="0"/>
        <v>118.33050090810073</v>
      </c>
      <c r="E20" s="66">
        <v>5849.38</v>
      </c>
      <c r="F20" s="66">
        <v>4327.47</v>
      </c>
      <c r="G20" s="66">
        <f t="shared" si="1"/>
        <v>135.16858580186576</v>
      </c>
      <c r="H20" s="66">
        <v>3070.03</v>
      </c>
      <c r="I20" s="67">
        <v>3210.24</v>
      </c>
      <c r="J20" s="44">
        <f t="shared" si="2"/>
        <v>95.63241377591709</v>
      </c>
      <c r="K20" s="66">
        <v>5826</v>
      </c>
      <c r="L20" s="67">
        <v>6671.38</v>
      </c>
      <c r="M20" s="44">
        <f t="shared" si="3"/>
        <v>87.32825892094289</v>
      </c>
      <c r="N20" s="66">
        <v>14745.4</v>
      </c>
      <c r="O20" s="44">
        <v>14209.09</v>
      </c>
      <c r="P20" s="44">
        <f t="shared" si="4"/>
        <v>103.77441482881733</v>
      </c>
      <c r="Q20" s="20"/>
      <c r="R20" s="21"/>
      <c r="S20" s="21"/>
      <c r="T20" s="20"/>
      <c r="U20" s="21"/>
      <c r="V20" s="21"/>
      <c r="W20" s="20"/>
      <c r="X20" s="21"/>
      <c r="Y20" s="21"/>
      <c r="Z20" s="20"/>
    </row>
    <row r="21" spans="1:26" ht="14.25" customHeight="1">
      <c r="A21" s="126" t="s">
        <v>64</v>
      </c>
      <c r="B21" s="44">
        <f t="shared" si="5"/>
        <v>5872.89</v>
      </c>
      <c r="C21" s="44">
        <f t="shared" si="5"/>
        <v>5686.0199999999995</v>
      </c>
      <c r="D21" s="44">
        <f t="shared" si="0"/>
        <v>103.28648158114113</v>
      </c>
      <c r="E21" s="66">
        <v>4479.59</v>
      </c>
      <c r="F21" s="66">
        <v>4223.16</v>
      </c>
      <c r="G21" s="66">
        <f t="shared" si="1"/>
        <v>106.0719934835526</v>
      </c>
      <c r="H21" s="66">
        <v>1393.3</v>
      </c>
      <c r="I21" s="67">
        <v>1462.86</v>
      </c>
      <c r="J21" s="44">
        <f t="shared" si="2"/>
        <v>95.24493116224383</v>
      </c>
      <c r="K21" s="66">
        <v>6162.4</v>
      </c>
      <c r="L21" s="67">
        <v>6789.24</v>
      </c>
      <c r="M21" s="44">
        <f t="shared" si="3"/>
        <v>90.76715508657817</v>
      </c>
      <c r="N21" s="66">
        <v>12035.29</v>
      </c>
      <c r="O21" s="44">
        <v>12475.26</v>
      </c>
      <c r="P21" s="44">
        <f t="shared" si="4"/>
        <v>96.47325987594648</v>
      </c>
      <c r="Q21" s="20"/>
      <c r="R21" s="21"/>
      <c r="S21" s="21"/>
      <c r="T21" s="20"/>
      <c r="U21" s="21"/>
      <c r="V21" s="21"/>
      <c r="W21" s="20"/>
      <c r="X21" s="21"/>
      <c r="Y21" s="21"/>
      <c r="Z21" s="20"/>
    </row>
    <row r="22" spans="1:26" ht="14.25" customHeight="1">
      <c r="A22" s="126" t="s">
        <v>65</v>
      </c>
      <c r="B22" s="44">
        <f t="shared" si="5"/>
        <v>9366.810000000001</v>
      </c>
      <c r="C22" s="44">
        <f t="shared" si="5"/>
        <v>2938.33</v>
      </c>
      <c r="D22" s="44" t="s">
        <v>231</v>
      </c>
      <c r="E22" s="66">
        <v>7988.31</v>
      </c>
      <c r="F22" s="66">
        <v>1830.22</v>
      </c>
      <c r="G22" s="66" t="s">
        <v>232</v>
      </c>
      <c r="H22" s="66">
        <v>1378.5</v>
      </c>
      <c r="I22" s="67">
        <v>1108.11</v>
      </c>
      <c r="J22" s="44">
        <f t="shared" si="2"/>
        <v>124.40100712023177</v>
      </c>
      <c r="K22" s="66">
        <v>30699.1</v>
      </c>
      <c r="L22" s="67">
        <v>36619.09</v>
      </c>
      <c r="M22" s="44">
        <f t="shared" si="3"/>
        <v>83.83359608335435</v>
      </c>
      <c r="N22" s="66">
        <v>40065.91</v>
      </c>
      <c r="O22" s="44">
        <v>39557.41</v>
      </c>
      <c r="P22" s="44">
        <f t="shared" si="4"/>
        <v>101.28547344227037</v>
      </c>
      <c r="Q22" s="20"/>
      <c r="R22" s="21"/>
      <c r="S22" s="21"/>
      <c r="T22" s="20"/>
      <c r="U22" s="21"/>
      <c r="V22" s="21"/>
      <c r="W22" s="20"/>
      <c r="X22" s="21"/>
      <c r="Y22" s="21"/>
      <c r="Z22" s="20"/>
    </row>
    <row r="23" spans="1:26" ht="14.25" customHeight="1">
      <c r="A23" s="126" t="s">
        <v>148</v>
      </c>
      <c r="B23" s="44">
        <f t="shared" si="5"/>
        <v>1795.65</v>
      </c>
      <c r="C23" s="44">
        <f t="shared" si="5"/>
        <v>1799.78</v>
      </c>
      <c r="D23" s="44">
        <f t="shared" si="0"/>
        <v>99.77052750891777</v>
      </c>
      <c r="E23" s="66">
        <v>4.75</v>
      </c>
      <c r="F23" s="66">
        <v>9.55</v>
      </c>
      <c r="G23" s="66">
        <f t="shared" si="1"/>
        <v>49.738219895287955</v>
      </c>
      <c r="H23" s="66">
        <v>1790.9</v>
      </c>
      <c r="I23" s="67">
        <v>1790.23</v>
      </c>
      <c r="J23" s="44">
        <f t="shared" si="2"/>
        <v>100.0374253587528</v>
      </c>
      <c r="K23" s="66">
        <v>3351</v>
      </c>
      <c r="L23" s="67">
        <v>3359.11</v>
      </c>
      <c r="M23" s="44">
        <f t="shared" si="3"/>
        <v>99.75856700137834</v>
      </c>
      <c r="N23" s="66">
        <v>5146.65</v>
      </c>
      <c r="O23" s="44">
        <v>5158.9</v>
      </c>
      <c r="P23" s="44">
        <f t="shared" si="4"/>
        <v>99.76254627924558</v>
      </c>
      <c r="Q23" s="20"/>
      <c r="R23" s="21"/>
      <c r="S23" s="21"/>
      <c r="T23" s="20"/>
      <c r="U23" s="21"/>
      <c r="V23" s="21"/>
      <c r="W23" s="20"/>
      <c r="X23" s="21"/>
      <c r="Y23" s="21"/>
      <c r="Z23" s="20"/>
    </row>
    <row r="24" spans="1:26" ht="14.25" customHeight="1">
      <c r="A24" s="126" t="s">
        <v>67</v>
      </c>
      <c r="B24" s="44">
        <f t="shared" si="5"/>
        <v>15616.08</v>
      </c>
      <c r="C24" s="44">
        <f t="shared" si="5"/>
        <v>15521.07</v>
      </c>
      <c r="D24" s="44">
        <f t="shared" si="0"/>
        <v>100.61213563240163</v>
      </c>
      <c r="E24" s="66">
        <v>13033.58</v>
      </c>
      <c r="F24" s="66">
        <v>12697.85</v>
      </c>
      <c r="G24" s="66">
        <f t="shared" si="1"/>
        <v>102.64399091184728</v>
      </c>
      <c r="H24" s="66">
        <v>2582.5</v>
      </c>
      <c r="I24" s="67">
        <v>2823.22</v>
      </c>
      <c r="J24" s="44">
        <f t="shared" si="2"/>
        <v>91.47356564490192</v>
      </c>
      <c r="K24" s="66">
        <v>5993.6</v>
      </c>
      <c r="L24" s="67">
        <v>5858.05</v>
      </c>
      <c r="M24" s="44">
        <f t="shared" si="3"/>
        <v>102.31390991882965</v>
      </c>
      <c r="N24" s="66">
        <v>21609.68</v>
      </c>
      <c r="O24" s="44">
        <v>21379.12</v>
      </c>
      <c r="P24" s="44">
        <f t="shared" si="4"/>
        <v>101.07843540800559</v>
      </c>
      <c r="Q24" s="20"/>
      <c r="R24" s="21"/>
      <c r="S24" s="21"/>
      <c r="T24" s="20"/>
      <c r="U24" s="21"/>
      <c r="V24" s="21"/>
      <c r="W24" s="20"/>
      <c r="X24" s="21"/>
      <c r="Y24" s="21"/>
      <c r="Z24" s="20"/>
    </row>
    <row r="25" spans="1:26" ht="12" customHeight="1">
      <c r="A25" s="126" t="s">
        <v>149</v>
      </c>
      <c r="B25" s="44">
        <f>E25</f>
        <v>1.5</v>
      </c>
      <c r="C25" s="44">
        <f>F25</f>
        <v>0.95</v>
      </c>
      <c r="D25" s="44">
        <f t="shared" si="0"/>
        <v>157.89473684210526</v>
      </c>
      <c r="E25" s="44">
        <v>1.5</v>
      </c>
      <c r="F25" s="44">
        <v>0.95</v>
      </c>
      <c r="G25" s="66">
        <f t="shared" si="1"/>
        <v>157.89473684210526</v>
      </c>
      <c r="H25" s="44" t="s">
        <v>184</v>
      </c>
      <c r="I25" s="44" t="s">
        <v>184</v>
      </c>
      <c r="J25" s="44" t="s">
        <v>184</v>
      </c>
      <c r="K25" s="44">
        <v>10.9</v>
      </c>
      <c r="L25" s="44">
        <v>13.8</v>
      </c>
      <c r="M25" s="44">
        <f t="shared" si="3"/>
        <v>78.98550724637681</v>
      </c>
      <c r="N25" s="44">
        <v>12.4</v>
      </c>
      <c r="O25" s="44">
        <v>14.75</v>
      </c>
      <c r="P25" s="44">
        <f t="shared" si="4"/>
        <v>84.0677966101695</v>
      </c>
      <c r="Q25" s="20"/>
      <c r="R25" s="21"/>
      <c r="S25" s="21"/>
      <c r="T25" s="20"/>
      <c r="U25" s="21"/>
      <c r="V25" s="21"/>
      <c r="W25" s="20"/>
      <c r="X25" s="21"/>
      <c r="Y25" s="21"/>
      <c r="Z25" s="20"/>
    </row>
    <row r="26" spans="1:26" ht="12.75">
      <c r="A26" s="126" t="s">
        <v>68</v>
      </c>
      <c r="B26" s="44" t="s">
        <v>184</v>
      </c>
      <c r="C26" s="44" t="s">
        <v>184</v>
      </c>
      <c r="D26" s="44" t="s">
        <v>184</v>
      </c>
      <c r="E26" s="44" t="s">
        <v>184</v>
      </c>
      <c r="F26" s="44" t="s">
        <v>184</v>
      </c>
      <c r="G26" s="66" t="s">
        <v>184</v>
      </c>
      <c r="H26" s="44" t="s">
        <v>184</v>
      </c>
      <c r="I26" s="44" t="s">
        <v>184</v>
      </c>
      <c r="J26" s="44" t="s">
        <v>184</v>
      </c>
      <c r="K26" s="44">
        <v>6</v>
      </c>
      <c r="L26" s="44">
        <v>7.8</v>
      </c>
      <c r="M26" s="44">
        <f t="shared" si="3"/>
        <v>76.92307692307693</v>
      </c>
      <c r="N26" s="44">
        <v>6</v>
      </c>
      <c r="O26" s="44">
        <v>7.8</v>
      </c>
      <c r="P26" s="44">
        <f t="shared" si="4"/>
        <v>76.92307692307693</v>
      </c>
      <c r="Q26" s="20"/>
      <c r="R26" s="21"/>
      <c r="S26" s="21"/>
      <c r="T26" s="20"/>
      <c r="U26" s="19"/>
      <c r="V26" s="19"/>
      <c r="W26" s="19"/>
      <c r="X26" s="21"/>
      <c r="Y26" s="21"/>
      <c r="Z26" s="20"/>
    </row>
    <row r="27" spans="1:26" ht="12.75">
      <c r="A27" s="128" t="s">
        <v>69</v>
      </c>
      <c r="B27" s="46">
        <f t="shared" si="5"/>
        <v>571.42</v>
      </c>
      <c r="C27" s="46">
        <f t="shared" si="5"/>
        <v>561.77</v>
      </c>
      <c r="D27" s="46">
        <f t="shared" si="0"/>
        <v>101.71778485857202</v>
      </c>
      <c r="E27" s="46">
        <v>363.02</v>
      </c>
      <c r="F27" s="46">
        <v>359.17</v>
      </c>
      <c r="G27" s="68">
        <v>101.1</v>
      </c>
      <c r="H27" s="46">
        <v>208.4</v>
      </c>
      <c r="I27" s="46">
        <v>202.6</v>
      </c>
      <c r="J27" s="46">
        <v>102.9</v>
      </c>
      <c r="K27" s="46">
        <v>1244</v>
      </c>
      <c r="L27" s="46">
        <v>1237.9</v>
      </c>
      <c r="M27" s="46">
        <f t="shared" si="3"/>
        <v>100.49277001373294</v>
      </c>
      <c r="N27" s="46">
        <v>1815.42</v>
      </c>
      <c r="O27" s="46">
        <v>1799.67</v>
      </c>
      <c r="P27" s="46">
        <v>100.9</v>
      </c>
      <c r="Q27" s="20"/>
      <c r="R27" s="21"/>
      <c r="S27" s="21"/>
      <c r="T27" s="20"/>
      <c r="U27" s="21"/>
      <c r="V27" s="21"/>
      <c r="W27" s="20"/>
      <c r="X27" s="21"/>
      <c r="Y27" s="21"/>
      <c r="Z27" s="20"/>
    </row>
    <row r="28" ht="12.75">
      <c r="L28" s="4"/>
    </row>
    <row r="29" spans="2:13" ht="12.75">
      <c r="B29" s="21"/>
      <c r="C29" s="21"/>
      <c r="D29" s="20"/>
      <c r="E29" s="21"/>
      <c r="F29" s="21"/>
      <c r="G29" s="20"/>
      <c r="H29" s="21"/>
      <c r="I29" s="21"/>
      <c r="J29" s="20"/>
      <c r="K29" s="21"/>
      <c r="L29" s="21"/>
      <c r="M29" s="20"/>
    </row>
    <row r="30" spans="2:13" ht="12.75">
      <c r="B30" s="21"/>
      <c r="C30" s="21"/>
      <c r="D30" s="20"/>
      <c r="E30" s="21"/>
      <c r="F30" s="21"/>
      <c r="G30" s="20"/>
      <c r="H30" s="21"/>
      <c r="I30" s="21"/>
      <c r="J30" s="20"/>
      <c r="K30" s="21"/>
      <c r="L30" s="21"/>
      <c r="M30" s="20"/>
    </row>
    <row r="31" spans="2:13" ht="12.75">
      <c r="B31" s="21"/>
      <c r="C31" s="21"/>
      <c r="D31" s="20"/>
      <c r="E31" s="21"/>
      <c r="F31" s="21"/>
      <c r="G31" s="20"/>
      <c r="H31" s="21"/>
      <c r="I31" s="21"/>
      <c r="J31" s="20"/>
      <c r="K31" s="21"/>
      <c r="L31" s="21"/>
      <c r="M31" s="20"/>
    </row>
    <row r="32" spans="2:13" ht="12.75">
      <c r="B32" s="21"/>
      <c r="C32" s="21"/>
      <c r="D32" s="20"/>
      <c r="E32" s="21"/>
      <c r="F32" s="21"/>
      <c r="G32" s="20"/>
      <c r="H32" s="21"/>
      <c r="I32" s="21"/>
      <c r="J32" s="20"/>
      <c r="K32" s="21"/>
      <c r="L32" s="21"/>
      <c r="M32" s="20"/>
    </row>
    <row r="33" spans="2:13" ht="12.75">
      <c r="B33" s="21"/>
      <c r="C33" s="21"/>
      <c r="D33" s="20"/>
      <c r="E33" s="21"/>
      <c r="F33" s="21"/>
      <c r="G33" s="20"/>
      <c r="H33" s="21"/>
      <c r="I33" s="21"/>
      <c r="J33" s="20"/>
      <c r="K33" s="21"/>
      <c r="L33" s="21"/>
      <c r="M33" s="20"/>
    </row>
    <row r="34" spans="2:13" ht="12.75">
      <c r="B34" s="21"/>
      <c r="C34" s="21"/>
      <c r="D34" s="20"/>
      <c r="E34" s="21"/>
      <c r="F34" s="21"/>
      <c r="G34" s="20"/>
      <c r="H34" s="21"/>
      <c r="I34" s="21"/>
      <c r="J34" s="20"/>
      <c r="K34" s="21"/>
      <c r="L34" s="21"/>
      <c r="M34" s="20"/>
    </row>
    <row r="35" spans="2:13" ht="12.75">
      <c r="B35" s="21"/>
      <c r="C35" s="21"/>
      <c r="D35" s="20"/>
      <c r="E35" s="21"/>
      <c r="F35" s="21"/>
      <c r="G35" s="20"/>
      <c r="H35" s="21"/>
      <c r="I35" s="21"/>
      <c r="J35" s="20"/>
      <c r="K35" s="21"/>
      <c r="L35" s="21"/>
      <c r="M35" s="20"/>
    </row>
    <row r="36" spans="2:13" ht="12.75">
      <c r="B36" s="21"/>
      <c r="C36" s="21"/>
      <c r="D36" s="20"/>
      <c r="E36" s="21"/>
      <c r="F36" s="21"/>
      <c r="G36" s="20"/>
      <c r="H36" s="21"/>
      <c r="I36" s="21"/>
      <c r="J36" s="20"/>
      <c r="K36" s="21"/>
      <c r="L36" s="21"/>
      <c r="M36" s="20"/>
    </row>
    <row r="37" spans="2:13" ht="12.75">
      <c r="B37" s="21"/>
      <c r="C37" s="21"/>
      <c r="D37" s="20"/>
      <c r="E37" s="21"/>
      <c r="F37" s="21"/>
      <c r="G37" s="20"/>
      <c r="H37" s="21"/>
      <c r="I37" s="21"/>
      <c r="J37" s="20"/>
      <c r="K37" s="21"/>
      <c r="L37" s="21"/>
      <c r="M37" s="20"/>
    </row>
    <row r="38" spans="2:13" ht="12.75">
      <c r="B38" s="21"/>
      <c r="C38" s="21"/>
      <c r="D38" s="20"/>
      <c r="E38" s="21"/>
      <c r="F38" s="21"/>
      <c r="G38" s="20"/>
      <c r="H38" s="21"/>
      <c r="I38" s="21"/>
      <c r="J38" s="20"/>
      <c r="K38" s="21"/>
      <c r="L38" s="21"/>
      <c r="M38" s="20"/>
    </row>
    <row r="39" spans="2:13" ht="12.75">
      <c r="B39" s="21"/>
      <c r="C39" s="21"/>
      <c r="D39" s="20"/>
      <c r="E39" s="21"/>
      <c r="F39" s="21"/>
      <c r="G39" s="20"/>
      <c r="H39" s="21"/>
      <c r="I39" s="21"/>
      <c r="J39" s="20"/>
      <c r="K39" s="21"/>
      <c r="L39" s="21"/>
      <c r="M39" s="20"/>
    </row>
    <row r="40" spans="2:13" ht="12.75">
      <c r="B40" s="21"/>
      <c r="C40" s="21"/>
      <c r="D40" s="20"/>
      <c r="E40" s="21"/>
      <c r="F40" s="21"/>
      <c r="G40" s="20"/>
      <c r="H40" s="21"/>
      <c r="I40" s="21"/>
      <c r="J40" s="20"/>
      <c r="K40" s="21"/>
      <c r="L40" s="21"/>
      <c r="M40" s="20"/>
    </row>
    <row r="41" spans="2:13" ht="12.75">
      <c r="B41" s="21"/>
      <c r="C41" s="21"/>
      <c r="D41" s="20"/>
      <c r="E41" s="21"/>
      <c r="F41" s="21"/>
      <c r="G41" s="20"/>
      <c r="H41" s="21"/>
      <c r="I41" s="21"/>
      <c r="J41" s="20"/>
      <c r="K41" s="21"/>
      <c r="L41" s="21"/>
      <c r="M41" s="20"/>
    </row>
    <row r="42" spans="2:13" ht="12.75">
      <c r="B42" s="21"/>
      <c r="C42" s="21"/>
      <c r="D42" s="20"/>
      <c r="E42" s="21"/>
      <c r="F42" s="21"/>
      <c r="G42" s="20"/>
      <c r="H42" s="21"/>
      <c r="I42" s="21"/>
      <c r="J42" s="20"/>
      <c r="K42" s="21"/>
      <c r="L42" s="21"/>
      <c r="M42" s="20"/>
    </row>
    <row r="43" spans="2:13" ht="12.75">
      <c r="B43" s="21"/>
      <c r="C43" s="21"/>
      <c r="D43" s="20"/>
      <c r="E43" s="21"/>
      <c r="F43" s="21"/>
      <c r="G43" s="20"/>
      <c r="H43" s="21"/>
      <c r="I43" s="21"/>
      <c r="J43" s="20"/>
      <c r="K43" s="21"/>
      <c r="L43" s="21"/>
      <c r="M43" s="20"/>
    </row>
    <row r="44" spans="2:13" ht="12.75">
      <c r="B44" s="21"/>
      <c r="C44" s="21"/>
      <c r="D44" s="20"/>
      <c r="E44" s="21"/>
      <c r="F44" s="21"/>
      <c r="G44" s="20"/>
      <c r="H44" s="21"/>
      <c r="I44" s="21"/>
      <c r="J44" s="20"/>
      <c r="K44" s="21"/>
      <c r="L44" s="21"/>
      <c r="M44" s="20"/>
    </row>
    <row r="45" spans="2:13" ht="12.75">
      <c r="B45" s="21"/>
      <c r="C45" s="21"/>
      <c r="D45" s="20"/>
      <c r="E45" s="21"/>
      <c r="F45" s="19"/>
      <c r="G45" s="20"/>
      <c r="H45" s="19"/>
      <c r="I45" s="19"/>
      <c r="J45" s="19"/>
      <c r="K45" s="21"/>
      <c r="L45" s="21"/>
      <c r="M45" s="20"/>
    </row>
    <row r="46" spans="2:13" ht="12.75">
      <c r="B46" s="21"/>
      <c r="C46" s="21"/>
      <c r="D46" s="20"/>
      <c r="E46" s="21"/>
      <c r="F46" s="21"/>
      <c r="G46" s="20"/>
      <c r="H46" s="21"/>
      <c r="I46" s="21"/>
      <c r="J46" s="20"/>
      <c r="K46" s="21"/>
      <c r="L46" s="21"/>
      <c r="M46" s="20"/>
    </row>
  </sheetData>
  <sheetProtection/>
  <mergeCells count="9">
    <mergeCell ref="N4:P5"/>
    <mergeCell ref="A2:M2"/>
    <mergeCell ref="A1:M1"/>
    <mergeCell ref="A4:A6"/>
    <mergeCell ref="B4:D5"/>
    <mergeCell ref="E5:G5"/>
    <mergeCell ref="H5:J5"/>
    <mergeCell ref="E4:J4"/>
    <mergeCell ref="K4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B6" sqref="B6:I26"/>
    </sheetView>
  </sheetViews>
  <sheetFormatPr defaultColWidth="9.00390625" defaultRowHeight="12.75"/>
  <cols>
    <col min="1" max="1" width="22.25390625" style="92" customWidth="1"/>
    <col min="2" max="2" width="16.125" style="92" customWidth="1"/>
    <col min="3" max="9" width="13.875" style="92" customWidth="1"/>
    <col min="10" max="11" width="9.125" style="92" customWidth="1"/>
    <col min="12" max="16384" width="9.125" style="92" customWidth="1"/>
  </cols>
  <sheetData>
    <row r="1" spans="1:9" ht="23.25" customHeight="1">
      <c r="A1" s="305" t="s">
        <v>70</v>
      </c>
      <c r="B1" s="305"/>
      <c r="C1" s="305"/>
      <c r="D1" s="305"/>
      <c r="E1" s="305"/>
      <c r="F1" s="305"/>
      <c r="G1" s="305"/>
      <c r="H1" s="305"/>
      <c r="I1" s="305"/>
    </row>
    <row r="2" spans="1:9" ht="15">
      <c r="A2" s="131"/>
      <c r="B2" s="132"/>
      <c r="C2" s="132"/>
      <c r="D2" s="132"/>
      <c r="E2" s="132"/>
      <c r="F2" s="132"/>
      <c r="G2" s="132"/>
      <c r="H2" s="132"/>
      <c r="I2" s="132"/>
    </row>
    <row r="3" spans="1:9" s="136" customFormat="1" ht="11.25">
      <c r="A3" s="133"/>
      <c r="B3" s="134"/>
      <c r="C3" s="134"/>
      <c r="D3" s="134"/>
      <c r="E3" s="134"/>
      <c r="F3" s="134"/>
      <c r="G3" s="134"/>
      <c r="H3" s="134"/>
      <c r="I3" s="135" t="s">
        <v>48</v>
      </c>
    </row>
    <row r="4" spans="1:9" ht="25.5" customHeight="1">
      <c r="A4" s="306"/>
      <c r="B4" s="307" t="s">
        <v>71</v>
      </c>
      <c r="C4" s="308" t="s">
        <v>26</v>
      </c>
      <c r="D4" s="309"/>
      <c r="E4" s="309"/>
      <c r="F4" s="309"/>
      <c r="G4" s="309"/>
      <c r="H4" s="309"/>
      <c r="I4" s="309"/>
    </row>
    <row r="5" spans="1:9" ht="22.5" customHeight="1">
      <c r="A5" s="306"/>
      <c r="B5" s="307"/>
      <c r="C5" s="137" t="s">
        <v>72</v>
      </c>
      <c r="D5" s="137" t="s">
        <v>73</v>
      </c>
      <c r="E5" s="137" t="s">
        <v>40</v>
      </c>
      <c r="F5" s="137" t="s">
        <v>74</v>
      </c>
      <c r="G5" s="137" t="s">
        <v>75</v>
      </c>
      <c r="H5" s="138" t="s">
        <v>43</v>
      </c>
      <c r="I5" s="138" t="s">
        <v>76</v>
      </c>
    </row>
    <row r="6" spans="1:26" s="124" customFormat="1" ht="12.75">
      <c r="A6" s="122" t="s">
        <v>52</v>
      </c>
      <c r="B6" s="45">
        <f>SUM(C6:I6)</f>
        <v>278771.77999999997</v>
      </c>
      <c r="C6" s="45">
        <f aca="true" t="shared" si="0" ref="C6:I6">SUM(C7:C26)</f>
        <v>123349.34000000003</v>
      </c>
      <c r="D6" s="45">
        <f t="shared" si="0"/>
        <v>30740.67</v>
      </c>
      <c r="E6" s="45">
        <f t="shared" si="0"/>
        <v>2767.8100000000004</v>
      </c>
      <c r="F6" s="45">
        <f t="shared" si="0"/>
        <v>12750.019999999999</v>
      </c>
      <c r="G6" s="45">
        <f t="shared" si="0"/>
        <v>36203.2</v>
      </c>
      <c r="H6" s="45">
        <f t="shared" si="0"/>
        <v>2678.61</v>
      </c>
      <c r="I6" s="45">
        <f t="shared" si="0"/>
        <v>70282.13</v>
      </c>
      <c r="J6" s="139"/>
      <c r="K6" s="139"/>
      <c r="L6" s="139"/>
      <c r="M6" s="139"/>
      <c r="O6" s="123"/>
      <c r="P6" s="123"/>
      <c r="Q6" s="55"/>
      <c r="R6" s="123"/>
      <c r="S6" s="123"/>
      <c r="T6" s="55"/>
      <c r="U6" s="123"/>
      <c r="V6" s="123"/>
      <c r="W6" s="55"/>
      <c r="X6" s="123"/>
      <c r="Y6" s="123"/>
      <c r="Z6" s="55"/>
    </row>
    <row r="7" spans="1:26" s="124" customFormat="1" ht="12.75">
      <c r="A7" s="125" t="s">
        <v>146</v>
      </c>
      <c r="B7" s="45">
        <f>SUM(C7:I7)</f>
        <v>17263.85</v>
      </c>
      <c r="C7" s="45">
        <v>9095.41</v>
      </c>
      <c r="D7" s="45">
        <v>1783.73</v>
      </c>
      <c r="E7" s="45">
        <v>197.9</v>
      </c>
      <c r="F7" s="45">
        <v>194.6</v>
      </c>
      <c r="G7" s="45">
        <v>2419.81</v>
      </c>
      <c r="H7" s="45" t="s">
        <v>184</v>
      </c>
      <c r="I7" s="45">
        <v>3572.4</v>
      </c>
      <c r="J7" s="139"/>
      <c r="K7" s="139"/>
      <c r="L7" s="139"/>
      <c r="M7" s="139"/>
      <c r="O7" s="123"/>
      <c r="P7" s="123"/>
      <c r="Q7" s="55"/>
      <c r="R7" s="123"/>
      <c r="S7" s="123"/>
      <c r="T7" s="55"/>
      <c r="U7" s="123"/>
      <c r="V7" s="123"/>
      <c r="W7" s="55"/>
      <c r="X7" s="123"/>
      <c r="Y7" s="123"/>
      <c r="Z7" s="55"/>
    </row>
    <row r="8" spans="1:26" s="124" customFormat="1" ht="12.75">
      <c r="A8" s="126" t="s">
        <v>53</v>
      </c>
      <c r="B8" s="45">
        <f aca="true" t="shared" si="1" ref="B8:B26">SUM(C8:I8)</f>
        <v>30874.19</v>
      </c>
      <c r="C8" s="45">
        <v>7781.92</v>
      </c>
      <c r="D8" s="45">
        <v>1226.89</v>
      </c>
      <c r="E8" s="45">
        <v>43.5</v>
      </c>
      <c r="F8" s="45">
        <v>659.89</v>
      </c>
      <c r="G8" s="45">
        <v>2613.45</v>
      </c>
      <c r="H8" s="45" t="s">
        <v>184</v>
      </c>
      <c r="I8" s="45">
        <v>18548.54</v>
      </c>
      <c r="J8" s="139"/>
      <c r="K8" s="66"/>
      <c r="L8" s="140"/>
      <c r="M8" s="139"/>
      <c r="O8" s="123"/>
      <c r="P8" s="123"/>
      <c r="Q8" s="55"/>
      <c r="R8" s="123"/>
      <c r="S8" s="123"/>
      <c r="T8" s="55"/>
      <c r="U8" s="123"/>
      <c r="V8" s="123"/>
      <c r="W8" s="55"/>
      <c r="X8" s="123"/>
      <c r="Y8" s="123"/>
      <c r="Z8" s="55"/>
    </row>
    <row r="9" spans="1:26" s="124" customFormat="1" ht="12.75">
      <c r="A9" s="126" t="s">
        <v>54</v>
      </c>
      <c r="B9" s="45">
        <f t="shared" si="1"/>
        <v>17625.73</v>
      </c>
      <c r="C9" s="45">
        <v>12366.93</v>
      </c>
      <c r="D9" s="45">
        <v>1902.3</v>
      </c>
      <c r="E9" s="45">
        <v>182.9</v>
      </c>
      <c r="F9" s="45">
        <v>139.8</v>
      </c>
      <c r="G9" s="45">
        <v>2706.3</v>
      </c>
      <c r="H9" s="45">
        <v>203.3</v>
      </c>
      <c r="I9" s="45">
        <v>124.2</v>
      </c>
      <c r="J9" s="139"/>
      <c r="K9" s="66"/>
      <c r="L9" s="140"/>
      <c r="M9" s="139"/>
      <c r="O9" s="123"/>
      <c r="P9" s="123"/>
      <c r="Q9" s="55"/>
      <c r="R9" s="123"/>
      <c r="S9" s="123"/>
      <c r="T9" s="55"/>
      <c r="U9" s="123"/>
      <c r="V9" s="123"/>
      <c r="W9" s="55"/>
      <c r="X9" s="123"/>
      <c r="Y9" s="123"/>
      <c r="Z9" s="55"/>
    </row>
    <row r="10" spans="1:26" s="124" customFormat="1" ht="12.75">
      <c r="A10" s="126" t="s">
        <v>55</v>
      </c>
      <c r="B10" s="45">
        <f t="shared" si="1"/>
        <v>35274.630000000005</v>
      </c>
      <c r="C10" s="45">
        <v>8402.45</v>
      </c>
      <c r="D10" s="45">
        <v>1891.89</v>
      </c>
      <c r="E10" s="45">
        <v>111.2</v>
      </c>
      <c r="F10" s="45">
        <v>678.88</v>
      </c>
      <c r="G10" s="45">
        <v>1983.97</v>
      </c>
      <c r="H10" s="45">
        <v>40.5</v>
      </c>
      <c r="I10" s="45">
        <v>22165.74</v>
      </c>
      <c r="J10" s="139"/>
      <c r="K10" s="66"/>
      <c r="L10" s="140"/>
      <c r="M10" s="139"/>
      <c r="O10" s="123"/>
      <c r="P10" s="123"/>
      <c r="Q10" s="55"/>
      <c r="R10" s="123"/>
      <c r="S10" s="123"/>
      <c r="T10" s="55"/>
      <c r="U10" s="123"/>
      <c r="V10" s="123"/>
      <c r="W10" s="55"/>
      <c r="X10" s="123"/>
      <c r="Y10" s="123"/>
      <c r="Z10" s="55"/>
    </row>
    <row r="11" spans="1:26" s="124" customFormat="1" ht="12.75">
      <c r="A11" s="126" t="s">
        <v>56</v>
      </c>
      <c r="B11" s="45">
        <f t="shared" si="1"/>
        <v>8381.51</v>
      </c>
      <c r="C11" s="45">
        <v>4542.36</v>
      </c>
      <c r="D11" s="45">
        <v>1122.04</v>
      </c>
      <c r="E11" s="45">
        <v>194.4</v>
      </c>
      <c r="F11" s="45">
        <v>7.14</v>
      </c>
      <c r="G11" s="45">
        <v>1666.5</v>
      </c>
      <c r="H11" s="45">
        <v>848.97</v>
      </c>
      <c r="I11" s="45">
        <v>0.1</v>
      </c>
      <c r="J11" s="139"/>
      <c r="K11" s="66"/>
      <c r="L11" s="140"/>
      <c r="M11" s="139"/>
      <c r="O11" s="123"/>
      <c r="P11" s="123"/>
      <c r="Q11" s="55"/>
      <c r="R11" s="123"/>
      <c r="S11" s="123"/>
      <c r="T11" s="55"/>
      <c r="U11" s="123"/>
      <c r="V11" s="123"/>
      <c r="W11" s="55"/>
      <c r="X11" s="123"/>
      <c r="Y11" s="123"/>
      <c r="Z11" s="55"/>
    </row>
    <row r="12" spans="1:26" s="127" customFormat="1" ht="12.75">
      <c r="A12" s="126" t="s">
        <v>57</v>
      </c>
      <c r="B12" s="45">
        <f t="shared" si="1"/>
        <v>12683.710000000001</v>
      </c>
      <c r="C12" s="45">
        <v>6987.36</v>
      </c>
      <c r="D12" s="45">
        <v>1233.32</v>
      </c>
      <c r="E12" s="45">
        <v>169.44</v>
      </c>
      <c r="F12" s="45">
        <v>324.6</v>
      </c>
      <c r="G12" s="45">
        <v>1885.68</v>
      </c>
      <c r="H12" s="45">
        <v>11.4</v>
      </c>
      <c r="I12" s="45">
        <v>2071.91</v>
      </c>
      <c r="J12" s="139"/>
      <c r="K12" s="66"/>
      <c r="L12" s="140"/>
      <c r="M12" s="139"/>
      <c r="O12" s="123"/>
      <c r="P12" s="123"/>
      <c r="Q12" s="55"/>
      <c r="R12" s="123"/>
      <c r="S12" s="123"/>
      <c r="T12" s="55"/>
      <c r="U12" s="123"/>
      <c r="V12" s="123"/>
      <c r="W12" s="55"/>
      <c r="X12" s="123"/>
      <c r="Y12" s="123"/>
      <c r="Z12" s="55"/>
    </row>
    <row r="13" spans="1:26" s="127" customFormat="1" ht="12.75">
      <c r="A13" s="126" t="s">
        <v>58</v>
      </c>
      <c r="B13" s="45">
        <f t="shared" si="1"/>
        <v>17271.739999999998</v>
      </c>
      <c r="C13" s="45">
        <v>6917.67</v>
      </c>
      <c r="D13" s="45">
        <v>4146.97</v>
      </c>
      <c r="E13" s="45">
        <v>349.6</v>
      </c>
      <c r="F13" s="45">
        <v>131.3</v>
      </c>
      <c r="G13" s="45">
        <v>2400.36</v>
      </c>
      <c r="H13" s="45">
        <v>101.5</v>
      </c>
      <c r="I13" s="45">
        <v>3224.34</v>
      </c>
      <c r="J13" s="139"/>
      <c r="K13" s="66"/>
      <c r="L13" s="140"/>
      <c r="M13" s="139"/>
      <c r="O13" s="123"/>
      <c r="P13" s="123"/>
      <c r="Q13" s="55"/>
      <c r="R13" s="123"/>
      <c r="S13" s="123"/>
      <c r="T13" s="55"/>
      <c r="U13" s="123"/>
      <c r="V13" s="123"/>
      <c r="W13" s="55"/>
      <c r="X13" s="123"/>
      <c r="Y13" s="123"/>
      <c r="Z13" s="55"/>
    </row>
    <row r="14" spans="1:26" s="127" customFormat="1" ht="12.75">
      <c r="A14" s="126" t="s">
        <v>147</v>
      </c>
      <c r="B14" s="45">
        <f t="shared" si="1"/>
        <v>10110.65</v>
      </c>
      <c r="C14" s="45">
        <v>5666.16</v>
      </c>
      <c r="D14" s="45">
        <v>1490.77</v>
      </c>
      <c r="E14" s="45">
        <v>93.9</v>
      </c>
      <c r="F14" s="45">
        <v>311.03</v>
      </c>
      <c r="G14" s="45">
        <v>2302.89</v>
      </c>
      <c r="H14" s="45">
        <v>1.6</v>
      </c>
      <c r="I14" s="45">
        <v>244.3</v>
      </c>
      <c r="J14" s="139"/>
      <c r="K14" s="66"/>
      <c r="L14" s="140"/>
      <c r="M14" s="139"/>
      <c r="O14" s="123"/>
      <c r="P14" s="123"/>
      <c r="Q14" s="55"/>
      <c r="R14" s="123"/>
      <c r="S14" s="123"/>
      <c r="T14" s="55"/>
      <c r="U14" s="123"/>
      <c r="V14" s="123"/>
      <c r="W14" s="55"/>
      <c r="X14" s="123"/>
      <c r="Y14" s="123"/>
      <c r="Z14" s="55"/>
    </row>
    <row r="15" spans="1:26" s="127" customFormat="1" ht="12.75">
      <c r="A15" s="126" t="s">
        <v>59</v>
      </c>
      <c r="B15" s="45">
        <f t="shared" si="1"/>
        <v>11806.899999999998</v>
      </c>
      <c r="C15" s="45">
        <v>5299.94</v>
      </c>
      <c r="D15" s="45">
        <v>906.54</v>
      </c>
      <c r="E15" s="45">
        <v>158.7</v>
      </c>
      <c r="F15" s="45">
        <v>1446.1</v>
      </c>
      <c r="G15" s="45">
        <v>2200.98</v>
      </c>
      <c r="H15" s="45">
        <v>0.8</v>
      </c>
      <c r="I15" s="45">
        <v>1793.84</v>
      </c>
      <c r="J15" s="139"/>
      <c r="K15" s="66"/>
      <c r="L15" s="140"/>
      <c r="M15" s="139"/>
      <c r="O15" s="123"/>
      <c r="P15" s="123"/>
      <c r="Q15" s="55"/>
      <c r="R15" s="123"/>
      <c r="S15" s="123"/>
      <c r="T15" s="55"/>
      <c r="U15" s="123"/>
      <c r="V15" s="123"/>
      <c r="W15" s="55"/>
      <c r="X15" s="123"/>
      <c r="Y15" s="123"/>
      <c r="Z15" s="55"/>
    </row>
    <row r="16" spans="1:26" s="127" customFormat="1" ht="14.25" customHeight="1">
      <c r="A16" s="126" t="s">
        <v>60</v>
      </c>
      <c r="B16" s="45">
        <f t="shared" si="1"/>
        <v>12679.07</v>
      </c>
      <c r="C16" s="45">
        <v>7451.98</v>
      </c>
      <c r="D16" s="45">
        <v>418.71</v>
      </c>
      <c r="E16" s="45">
        <v>32.69</v>
      </c>
      <c r="F16" s="45">
        <v>1523.46</v>
      </c>
      <c r="G16" s="45">
        <v>718.23</v>
      </c>
      <c r="H16" s="45" t="s">
        <v>184</v>
      </c>
      <c r="I16" s="45">
        <v>2534</v>
      </c>
      <c r="J16" s="139"/>
      <c r="K16" s="66"/>
      <c r="L16" s="140"/>
      <c r="M16" s="139"/>
      <c r="O16" s="123"/>
      <c r="P16" s="123"/>
      <c r="Q16" s="55"/>
      <c r="R16" s="123"/>
      <c r="S16" s="123"/>
      <c r="T16" s="55"/>
      <c r="U16" s="123"/>
      <c r="V16" s="123"/>
      <c r="W16" s="55"/>
      <c r="X16" s="123"/>
      <c r="Y16" s="123"/>
      <c r="Z16" s="55"/>
    </row>
    <row r="17" spans="1:26" s="124" customFormat="1" ht="14.25" customHeight="1">
      <c r="A17" s="126" t="s">
        <v>61</v>
      </c>
      <c r="B17" s="45">
        <f t="shared" si="1"/>
        <v>6685.89</v>
      </c>
      <c r="C17" s="45">
        <v>3356.26</v>
      </c>
      <c r="D17" s="45">
        <v>655.95</v>
      </c>
      <c r="E17" s="45">
        <v>370</v>
      </c>
      <c r="F17" s="45">
        <v>14.3</v>
      </c>
      <c r="G17" s="45">
        <v>1442.16</v>
      </c>
      <c r="H17" s="45">
        <v>844.62</v>
      </c>
      <c r="I17" s="45">
        <v>2.6</v>
      </c>
      <c r="J17" s="139"/>
      <c r="K17" s="66"/>
      <c r="L17" s="140"/>
      <c r="M17" s="139"/>
      <c r="O17" s="123"/>
      <c r="P17" s="123"/>
      <c r="Q17" s="55"/>
      <c r="R17" s="123"/>
      <c r="S17" s="123"/>
      <c r="T17" s="55"/>
      <c r="U17" s="123"/>
      <c r="V17" s="123"/>
      <c r="W17" s="55"/>
      <c r="X17" s="123"/>
      <c r="Y17" s="123"/>
      <c r="Z17" s="55"/>
    </row>
    <row r="18" spans="1:26" s="127" customFormat="1" ht="14.25" customHeight="1">
      <c r="A18" s="126" t="s">
        <v>62</v>
      </c>
      <c r="B18" s="45">
        <f t="shared" si="1"/>
        <v>2677.15</v>
      </c>
      <c r="C18" s="45">
        <v>251.02</v>
      </c>
      <c r="D18" s="45">
        <v>272.51</v>
      </c>
      <c r="E18" s="45">
        <v>114.71</v>
      </c>
      <c r="F18" s="45" t="s">
        <v>184</v>
      </c>
      <c r="G18" s="45">
        <v>248.1</v>
      </c>
      <c r="H18" s="45">
        <v>472.8</v>
      </c>
      <c r="I18" s="45">
        <v>1318.01</v>
      </c>
      <c r="J18" s="139"/>
      <c r="K18" s="66"/>
      <c r="L18" s="140"/>
      <c r="M18" s="139"/>
      <c r="O18" s="123"/>
      <c r="P18" s="123"/>
      <c r="Q18" s="55"/>
      <c r="R18" s="123"/>
      <c r="S18" s="123"/>
      <c r="T18" s="55"/>
      <c r="U18" s="123"/>
      <c r="V18" s="123"/>
      <c r="W18" s="55"/>
      <c r="X18" s="123"/>
      <c r="Y18" s="123"/>
      <c r="Z18" s="55"/>
    </row>
    <row r="19" spans="1:26" s="127" customFormat="1" ht="14.25" customHeight="1">
      <c r="A19" s="126" t="s">
        <v>63</v>
      </c>
      <c r="B19" s="45">
        <f t="shared" si="1"/>
        <v>14745.410000000002</v>
      </c>
      <c r="C19" s="45">
        <v>6751.92</v>
      </c>
      <c r="D19" s="45">
        <v>802.66</v>
      </c>
      <c r="E19" s="45">
        <v>109.5</v>
      </c>
      <c r="F19" s="45">
        <v>3098.3</v>
      </c>
      <c r="G19" s="45">
        <v>3365.18</v>
      </c>
      <c r="H19" s="45">
        <v>0.42</v>
      </c>
      <c r="I19" s="45">
        <v>617.43</v>
      </c>
      <c r="J19" s="139"/>
      <c r="K19" s="66"/>
      <c r="L19" s="140"/>
      <c r="M19" s="139"/>
      <c r="O19" s="123"/>
      <c r="P19" s="123"/>
      <c r="Q19" s="55"/>
      <c r="R19" s="123"/>
      <c r="S19" s="123"/>
      <c r="T19" s="55"/>
      <c r="U19" s="123"/>
      <c r="V19" s="123"/>
      <c r="W19" s="55"/>
      <c r="X19" s="123"/>
      <c r="Y19" s="123"/>
      <c r="Z19" s="55"/>
    </row>
    <row r="20" spans="1:26" s="127" customFormat="1" ht="14.25" customHeight="1">
      <c r="A20" s="126" t="s">
        <v>64</v>
      </c>
      <c r="B20" s="45">
        <f t="shared" si="1"/>
        <v>12035.289999999999</v>
      </c>
      <c r="C20" s="45">
        <v>6425.21</v>
      </c>
      <c r="D20" s="45">
        <v>346.11</v>
      </c>
      <c r="E20" s="45">
        <v>5.87</v>
      </c>
      <c r="F20" s="45">
        <v>3401.37</v>
      </c>
      <c r="G20" s="45">
        <v>1266.01</v>
      </c>
      <c r="H20" s="45" t="s">
        <v>184</v>
      </c>
      <c r="I20" s="45">
        <v>590.72</v>
      </c>
      <c r="J20" s="139"/>
      <c r="K20" s="66"/>
      <c r="L20" s="140"/>
      <c r="M20" s="139"/>
      <c r="O20" s="123"/>
      <c r="P20" s="123"/>
      <c r="Q20" s="55"/>
      <c r="R20" s="123"/>
      <c r="S20" s="123"/>
      <c r="T20" s="55"/>
      <c r="U20" s="123"/>
      <c r="V20" s="123"/>
      <c r="W20" s="55"/>
      <c r="X20" s="123"/>
      <c r="Y20" s="123"/>
      <c r="Z20" s="55"/>
    </row>
    <row r="21" spans="1:26" s="127" customFormat="1" ht="14.25" customHeight="1">
      <c r="A21" s="126" t="s">
        <v>65</v>
      </c>
      <c r="B21" s="45">
        <f t="shared" si="1"/>
        <v>40065.899999999994</v>
      </c>
      <c r="C21" s="45">
        <v>22338.88</v>
      </c>
      <c r="D21" s="45">
        <v>10934.96</v>
      </c>
      <c r="E21" s="45">
        <v>309.6</v>
      </c>
      <c r="F21" s="45">
        <v>6.3</v>
      </c>
      <c r="G21" s="45">
        <v>5142.02</v>
      </c>
      <c r="H21" s="45">
        <v>152.7</v>
      </c>
      <c r="I21" s="45">
        <v>1181.44</v>
      </c>
      <c r="J21" s="139"/>
      <c r="K21" s="66"/>
      <c r="L21" s="140"/>
      <c r="M21" s="139"/>
      <c r="O21" s="123"/>
      <c r="P21" s="123"/>
      <c r="Q21" s="55"/>
      <c r="R21" s="123"/>
      <c r="S21" s="123"/>
      <c r="T21" s="55"/>
      <c r="U21" s="123"/>
      <c r="V21" s="123"/>
      <c r="W21" s="55"/>
      <c r="X21" s="123"/>
      <c r="Y21" s="123"/>
      <c r="Z21" s="55"/>
    </row>
    <row r="22" spans="1:26" s="127" customFormat="1" ht="14.25" customHeight="1">
      <c r="A22" s="126" t="s">
        <v>148</v>
      </c>
      <c r="B22" s="45">
        <f t="shared" si="1"/>
        <v>5146.65</v>
      </c>
      <c r="C22" s="45">
        <v>2485.75</v>
      </c>
      <c r="D22" s="45">
        <v>380.6</v>
      </c>
      <c r="E22" s="45">
        <v>107.8</v>
      </c>
      <c r="F22" s="45">
        <v>4.9</v>
      </c>
      <c r="G22" s="45">
        <v>2167.6</v>
      </c>
      <c r="H22" s="45" t="s">
        <v>184</v>
      </c>
      <c r="I22" s="45" t="s">
        <v>184</v>
      </c>
      <c r="J22" s="139"/>
      <c r="K22" s="66"/>
      <c r="L22" s="140"/>
      <c r="M22" s="139"/>
      <c r="O22" s="123"/>
      <c r="P22" s="123"/>
      <c r="Q22" s="55"/>
      <c r="R22" s="123"/>
      <c r="S22" s="123"/>
      <c r="T22" s="55"/>
      <c r="U22" s="123"/>
      <c r="V22" s="123"/>
      <c r="W22" s="55"/>
      <c r="X22" s="123"/>
      <c r="Y22" s="123"/>
      <c r="Z22" s="55"/>
    </row>
    <row r="23" spans="1:26" s="127" customFormat="1" ht="14.25" customHeight="1">
      <c r="A23" s="126" t="s">
        <v>67</v>
      </c>
      <c r="B23" s="45">
        <f t="shared" si="1"/>
        <v>21609.690000000002</v>
      </c>
      <c r="C23" s="45">
        <v>5856.43</v>
      </c>
      <c r="D23" s="45">
        <v>1026.82</v>
      </c>
      <c r="E23" s="45">
        <v>215</v>
      </c>
      <c r="F23" s="45">
        <v>801.65</v>
      </c>
      <c r="G23" s="45">
        <v>1457.37</v>
      </c>
      <c r="H23" s="45" t="s">
        <v>184</v>
      </c>
      <c r="I23" s="45">
        <v>12252.42</v>
      </c>
      <c r="J23" s="139"/>
      <c r="K23" s="66"/>
      <c r="L23" s="140"/>
      <c r="M23" s="139"/>
      <c r="O23" s="123"/>
      <c r="P23" s="123"/>
      <c r="Q23" s="55"/>
      <c r="R23" s="123"/>
      <c r="S23" s="123"/>
      <c r="T23" s="55"/>
      <c r="U23" s="123"/>
      <c r="V23" s="123"/>
      <c r="W23" s="55"/>
      <c r="X23" s="123"/>
      <c r="Y23" s="123"/>
      <c r="Z23" s="55"/>
    </row>
    <row r="24" spans="1:26" s="127" customFormat="1" ht="12" customHeight="1">
      <c r="A24" s="126" t="s">
        <v>149</v>
      </c>
      <c r="B24" s="45">
        <f t="shared" si="1"/>
        <v>12.4</v>
      </c>
      <c r="C24" s="45">
        <v>5.8</v>
      </c>
      <c r="D24" s="45">
        <v>1</v>
      </c>
      <c r="E24" s="45">
        <v>0.4</v>
      </c>
      <c r="F24" s="45" t="s">
        <v>184</v>
      </c>
      <c r="G24" s="45">
        <v>5.2</v>
      </c>
      <c r="H24" s="45" t="s">
        <v>184</v>
      </c>
      <c r="I24" s="45">
        <v>0</v>
      </c>
      <c r="J24" s="139"/>
      <c r="K24" s="66"/>
      <c r="L24" s="140"/>
      <c r="M24" s="140"/>
      <c r="O24" s="123"/>
      <c r="P24" s="123"/>
      <c r="Q24" s="55"/>
      <c r="R24" s="123"/>
      <c r="S24" s="123"/>
      <c r="T24" s="55"/>
      <c r="U24" s="123"/>
      <c r="V24" s="123"/>
      <c r="W24" s="55"/>
      <c r="X24" s="123"/>
      <c r="Y24" s="123"/>
      <c r="Z24" s="55"/>
    </row>
    <row r="25" spans="1:26" s="127" customFormat="1" ht="12.75">
      <c r="A25" s="126" t="s">
        <v>68</v>
      </c>
      <c r="B25" s="45">
        <f t="shared" si="1"/>
        <v>6</v>
      </c>
      <c r="C25" s="45">
        <v>4.6</v>
      </c>
      <c r="D25" s="45">
        <v>0.2</v>
      </c>
      <c r="E25" s="45">
        <v>0.2</v>
      </c>
      <c r="F25" s="45" t="s">
        <v>184</v>
      </c>
      <c r="G25" s="45">
        <v>0.7</v>
      </c>
      <c r="H25" s="45" t="s">
        <v>184</v>
      </c>
      <c r="I25" s="45">
        <v>0.3</v>
      </c>
      <c r="J25" s="139"/>
      <c r="K25" s="66"/>
      <c r="L25" s="140"/>
      <c r="M25" s="140"/>
      <c r="O25" s="123"/>
      <c r="P25" s="123"/>
      <c r="Q25" s="55"/>
      <c r="R25" s="123"/>
      <c r="S25" s="123"/>
      <c r="T25" s="55"/>
      <c r="U25" s="56"/>
      <c r="V25" s="56"/>
      <c r="W25" s="56"/>
      <c r="X25" s="123"/>
      <c r="Y25" s="123"/>
      <c r="Z25" s="55"/>
    </row>
    <row r="26" spans="1:26" s="127" customFormat="1" ht="12.75">
      <c r="A26" s="128" t="s">
        <v>69</v>
      </c>
      <c r="B26" s="47">
        <f t="shared" si="1"/>
        <v>1815.42</v>
      </c>
      <c r="C26" s="47">
        <v>1361.29</v>
      </c>
      <c r="D26" s="47">
        <v>196.7</v>
      </c>
      <c r="E26" s="47">
        <v>0.5</v>
      </c>
      <c r="F26" s="47">
        <v>6.4</v>
      </c>
      <c r="G26" s="47">
        <v>210.69</v>
      </c>
      <c r="H26" s="47" t="s">
        <v>184</v>
      </c>
      <c r="I26" s="47">
        <v>39.84</v>
      </c>
      <c r="J26" s="140"/>
      <c r="K26" s="70"/>
      <c r="L26" s="140"/>
      <c r="M26" s="140"/>
      <c r="O26" s="123"/>
      <c r="P26" s="123"/>
      <c r="Q26" s="55"/>
      <c r="R26" s="123"/>
      <c r="S26" s="123"/>
      <c r="T26" s="55"/>
      <c r="U26" s="123"/>
      <c r="V26" s="123"/>
      <c r="W26" s="55"/>
      <c r="X26" s="123"/>
      <c r="Y26" s="123"/>
      <c r="Z26" s="55"/>
    </row>
    <row r="27" spans="2:13" ht="12.75">
      <c r="B27" s="141"/>
      <c r="C27" s="141"/>
      <c r="D27" s="141"/>
      <c r="E27" s="141"/>
      <c r="F27" s="141"/>
      <c r="G27" s="141"/>
      <c r="H27" s="141"/>
      <c r="I27" s="141"/>
      <c r="J27" s="118"/>
      <c r="K27" s="118"/>
      <c r="L27" s="118"/>
      <c r="M27" s="118"/>
    </row>
    <row r="30" ht="12.75">
      <c r="G30" s="142"/>
    </row>
    <row r="31" ht="12.75">
      <c r="D31" s="142"/>
    </row>
    <row r="34" ht="12.75">
      <c r="D34" s="142"/>
    </row>
    <row r="35" ht="12.75">
      <c r="D35" s="142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K3" sqref="K3:M4"/>
    </sheetView>
  </sheetViews>
  <sheetFormatPr defaultColWidth="9.00390625" defaultRowHeight="12.75"/>
  <cols>
    <col min="1" max="1" width="21.75390625" style="143" customWidth="1"/>
    <col min="2" max="2" width="9.875" style="143" customWidth="1"/>
    <col min="3" max="3" width="9.25390625" style="143" customWidth="1"/>
    <col min="4" max="4" width="8.75390625" style="143" customWidth="1"/>
    <col min="5" max="6" width="9.875" style="143" customWidth="1"/>
    <col min="7" max="7" width="9.75390625" style="143" customWidth="1"/>
    <col min="8" max="9" width="9.875" style="143" customWidth="1"/>
    <col min="10" max="10" width="8.75390625" style="143" customWidth="1"/>
    <col min="11" max="11" width="9.625" style="143" customWidth="1"/>
    <col min="12" max="13" width="9.00390625" style="143" customWidth="1"/>
    <col min="14" max="14" width="8.00390625" style="143" customWidth="1"/>
    <col min="15" max="18" width="9.125" style="143" customWidth="1"/>
    <col min="19" max="16384" width="9.125" style="143" customWidth="1"/>
  </cols>
  <sheetData>
    <row r="1" spans="1:13" ht="29.25" customHeight="1">
      <c r="A1" s="303" t="s">
        <v>78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6" ht="12.7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P2" s="145" t="s">
        <v>47</v>
      </c>
    </row>
    <row r="3" spans="1:16" ht="13.5" customHeight="1">
      <c r="A3" s="295"/>
      <c r="B3" s="290" t="s">
        <v>181</v>
      </c>
      <c r="C3" s="290"/>
      <c r="D3" s="290"/>
      <c r="E3" s="291" t="s">
        <v>26</v>
      </c>
      <c r="F3" s="296"/>
      <c r="G3" s="296"/>
      <c r="H3" s="296"/>
      <c r="I3" s="296"/>
      <c r="J3" s="296"/>
      <c r="K3" s="297" t="s">
        <v>262</v>
      </c>
      <c r="L3" s="298"/>
      <c r="M3" s="299"/>
      <c r="N3" s="290" t="s">
        <v>180</v>
      </c>
      <c r="O3" s="290"/>
      <c r="P3" s="291"/>
    </row>
    <row r="4" spans="1:16" ht="24.75" customHeight="1">
      <c r="A4" s="295"/>
      <c r="B4" s="290"/>
      <c r="C4" s="290"/>
      <c r="D4" s="290"/>
      <c r="E4" s="290" t="s">
        <v>27</v>
      </c>
      <c r="F4" s="290"/>
      <c r="G4" s="290"/>
      <c r="H4" s="290" t="s">
        <v>28</v>
      </c>
      <c r="I4" s="290"/>
      <c r="J4" s="290"/>
      <c r="K4" s="300"/>
      <c r="L4" s="301"/>
      <c r="M4" s="302"/>
      <c r="N4" s="290"/>
      <c r="O4" s="290"/>
      <c r="P4" s="291"/>
    </row>
    <row r="5" spans="1:16" ht="27" customHeight="1">
      <c r="A5" s="295"/>
      <c r="B5" s="81">
        <v>2024</v>
      </c>
      <c r="C5" s="81">
        <v>2023</v>
      </c>
      <c r="D5" s="81" t="s">
        <v>182</v>
      </c>
      <c r="E5" s="81">
        <v>2024</v>
      </c>
      <c r="F5" s="81">
        <v>2023</v>
      </c>
      <c r="G5" s="81" t="s">
        <v>182</v>
      </c>
      <c r="H5" s="81">
        <v>2024</v>
      </c>
      <c r="I5" s="81">
        <v>2023</v>
      </c>
      <c r="J5" s="81" t="s">
        <v>182</v>
      </c>
      <c r="K5" s="81">
        <v>2024</v>
      </c>
      <c r="L5" s="81">
        <v>2023</v>
      </c>
      <c r="M5" s="81" t="s">
        <v>182</v>
      </c>
      <c r="N5" s="81">
        <v>2024</v>
      </c>
      <c r="O5" s="81">
        <v>2023</v>
      </c>
      <c r="P5" s="81" t="s">
        <v>182</v>
      </c>
    </row>
    <row r="6" spans="1:26" s="124" customFormat="1" ht="12.75">
      <c r="A6" s="122" t="s">
        <v>52</v>
      </c>
      <c r="B6" s="44">
        <f>SUM(B7:B26)</f>
        <v>93529.93999999997</v>
      </c>
      <c r="C6" s="44">
        <f>SUM(C7:C26)</f>
        <v>86486.27</v>
      </c>
      <c r="D6" s="44">
        <f>B6/C6*100</f>
        <v>108.14426382361036</v>
      </c>
      <c r="E6" s="44">
        <f>SUM(E7:E26)</f>
        <v>72726.84000000001</v>
      </c>
      <c r="F6" s="44">
        <f>SUM(F7:F26)</f>
        <v>65691.78000000001</v>
      </c>
      <c r="G6" s="44">
        <f>E6/F6%</f>
        <v>110.70919375300835</v>
      </c>
      <c r="H6" s="44">
        <f>SUM(H7:H26)</f>
        <v>20803.1</v>
      </c>
      <c r="I6" s="44">
        <f>SUM(I7:I26)</f>
        <v>20794.49</v>
      </c>
      <c r="J6" s="44">
        <f>H6/I6%</f>
        <v>100.04140519916572</v>
      </c>
      <c r="K6" s="44">
        <f>SUM(K7:K26)</f>
        <v>73021.19999999997</v>
      </c>
      <c r="L6" s="44">
        <f>SUM(L7:L26)</f>
        <v>76884.05999999998</v>
      </c>
      <c r="M6" s="235">
        <f>K6/L6%</f>
        <v>94.9757335915923</v>
      </c>
      <c r="N6" s="44">
        <f>SUM(N7:N26)</f>
        <v>166551.14000000004</v>
      </c>
      <c r="O6" s="44">
        <f>SUM(O7:O26)</f>
        <v>163370.33</v>
      </c>
      <c r="P6" s="44">
        <f>N6/O6*100</f>
        <v>101.9469936799418</v>
      </c>
      <c r="Q6" s="55"/>
      <c r="R6" s="123"/>
      <c r="S6" s="123"/>
      <c r="T6" s="55"/>
      <c r="U6" s="123"/>
      <c r="V6" s="123"/>
      <c r="W6" s="55"/>
      <c r="X6" s="123"/>
      <c r="Y6" s="123"/>
      <c r="Z6" s="55"/>
    </row>
    <row r="7" spans="1:26" s="124" customFormat="1" ht="12.75">
      <c r="A7" s="125" t="s">
        <v>146</v>
      </c>
      <c r="B7" s="44">
        <f>E7+H7</f>
        <v>6429.59</v>
      </c>
      <c r="C7" s="44">
        <f>F7+I7</f>
        <v>6584.83</v>
      </c>
      <c r="D7" s="44">
        <f aca="true" t="shared" si="0" ref="D7:D24">B7/C7*100</f>
        <v>97.64246001795036</v>
      </c>
      <c r="E7" s="44">
        <v>2971.49</v>
      </c>
      <c r="F7" s="44">
        <v>2895.53</v>
      </c>
      <c r="G7" s="44">
        <f>E7/F7%</f>
        <v>102.62335392829637</v>
      </c>
      <c r="H7" s="44">
        <v>3458.1</v>
      </c>
      <c r="I7" s="44">
        <v>3689.3</v>
      </c>
      <c r="J7" s="44">
        <f aca="true" t="shared" si="1" ref="J7:J23">H7/I7%</f>
        <v>93.73322852573659</v>
      </c>
      <c r="K7" s="44">
        <v>3644.9</v>
      </c>
      <c r="L7" s="44">
        <v>3744.97</v>
      </c>
      <c r="M7" s="236">
        <f aca="true" t="shared" si="2" ref="M7:M26">K7/L7%</f>
        <v>97.3278824663482</v>
      </c>
      <c r="N7" s="44">
        <v>10074.49</v>
      </c>
      <c r="O7" s="44">
        <f>F7+I7+L7</f>
        <v>10329.8</v>
      </c>
      <c r="P7" s="44">
        <f aca="true" t="shared" si="3" ref="P7:P26">N7/O7*100</f>
        <v>97.52841294119925</v>
      </c>
      <c r="Q7" s="55"/>
      <c r="R7" s="123"/>
      <c r="S7" s="123"/>
      <c r="T7" s="55"/>
      <c r="U7" s="123"/>
      <c r="V7" s="123"/>
      <c r="W7" s="55"/>
      <c r="X7" s="123"/>
      <c r="Y7" s="123"/>
      <c r="Z7" s="55"/>
    </row>
    <row r="8" spans="1:26" s="124" customFormat="1" ht="12.75">
      <c r="A8" s="126" t="s">
        <v>53</v>
      </c>
      <c r="B8" s="44">
        <f aca="true" t="shared" si="4" ref="B8:C26">E8+H8</f>
        <v>15990.050000000001</v>
      </c>
      <c r="C8" s="44">
        <f t="shared" si="4"/>
        <v>17274.48</v>
      </c>
      <c r="D8" s="44">
        <f t="shared" si="0"/>
        <v>92.56458081516782</v>
      </c>
      <c r="E8" s="44">
        <v>15445.85</v>
      </c>
      <c r="F8" s="44">
        <v>16672.79</v>
      </c>
      <c r="G8" s="44">
        <f aca="true" t="shared" si="5" ref="G8:G26">E8/F8%</f>
        <v>92.64106367320646</v>
      </c>
      <c r="H8" s="44">
        <v>544.2</v>
      </c>
      <c r="I8" s="44">
        <v>601.69</v>
      </c>
      <c r="J8" s="44">
        <f t="shared" si="1"/>
        <v>90.44524589074108</v>
      </c>
      <c r="K8" s="44">
        <v>4682.4</v>
      </c>
      <c r="L8" s="44">
        <v>4819.64</v>
      </c>
      <c r="M8" s="236">
        <f t="shared" si="2"/>
        <v>97.15248441792332</v>
      </c>
      <c r="N8" s="44">
        <v>20672.45</v>
      </c>
      <c r="O8" s="44">
        <v>22094.12</v>
      </c>
      <c r="P8" s="44">
        <f t="shared" si="3"/>
        <v>93.5653920590637</v>
      </c>
      <c r="Q8" s="55"/>
      <c r="R8" s="123"/>
      <c r="S8" s="123"/>
      <c r="T8" s="55"/>
      <c r="U8" s="123"/>
      <c r="V8" s="123"/>
      <c r="W8" s="55"/>
      <c r="X8" s="123"/>
      <c r="Y8" s="123"/>
      <c r="Z8" s="55"/>
    </row>
    <row r="9" spans="1:26" s="124" customFormat="1" ht="12.75">
      <c r="A9" s="126" t="s">
        <v>54</v>
      </c>
      <c r="B9" s="44">
        <f t="shared" si="4"/>
        <v>2722.59</v>
      </c>
      <c r="C9" s="44">
        <f t="shared" si="4"/>
        <v>2909.4300000000003</v>
      </c>
      <c r="D9" s="44">
        <f t="shared" si="0"/>
        <v>93.5781235499737</v>
      </c>
      <c r="E9" s="44">
        <v>1014.89</v>
      </c>
      <c r="F9" s="44">
        <v>1308.28</v>
      </c>
      <c r="G9" s="44">
        <f t="shared" si="5"/>
        <v>77.57437245849513</v>
      </c>
      <c r="H9" s="44">
        <v>1707.7</v>
      </c>
      <c r="I9" s="44">
        <v>1601.15</v>
      </c>
      <c r="J9" s="44">
        <f t="shared" si="1"/>
        <v>106.65459201199137</v>
      </c>
      <c r="K9" s="44">
        <v>6194.4</v>
      </c>
      <c r="L9" s="44">
        <v>6205.88</v>
      </c>
      <c r="M9" s="236">
        <f t="shared" si="2"/>
        <v>99.81501414787266</v>
      </c>
      <c r="N9" s="44">
        <v>8916.99</v>
      </c>
      <c r="O9" s="44">
        <v>9115.3</v>
      </c>
      <c r="P9" s="44">
        <f t="shared" si="3"/>
        <v>97.82442706219214</v>
      </c>
      <c r="Q9" s="55"/>
      <c r="R9" s="123"/>
      <c r="S9" s="123"/>
      <c r="T9" s="55"/>
      <c r="U9" s="123"/>
      <c r="V9" s="123"/>
      <c r="W9" s="55"/>
      <c r="X9" s="123"/>
      <c r="Y9" s="123"/>
      <c r="Z9" s="55"/>
    </row>
    <row r="10" spans="1:26" s="124" customFormat="1" ht="12.75">
      <c r="A10" s="126" t="s">
        <v>55</v>
      </c>
      <c r="B10" s="44">
        <f t="shared" si="4"/>
        <v>20306.83</v>
      </c>
      <c r="C10" s="44">
        <f t="shared" si="4"/>
        <v>17052.8</v>
      </c>
      <c r="D10" s="44">
        <f t="shared" si="0"/>
        <v>119.08208622630889</v>
      </c>
      <c r="E10" s="44">
        <v>18757.83</v>
      </c>
      <c r="F10" s="44">
        <v>15493.54</v>
      </c>
      <c r="G10" s="44">
        <f t="shared" si="5"/>
        <v>121.06871638114983</v>
      </c>
      <c r="H10" s="44">
        <v>1549</v>
      </c>
      <c r="I10" s="44">
        <v>1559.26</v>
      </c>
      <c r="J10" s="44">
        <f t="shared" si="1"/>
        <v>99.34199556199736</v>
      </c>
      <c r="K10" s="44">
        <v>4926.5</v>
      </c>
      <c r="L10" s="44">
        <v>4965.38</v>
      </c>
      <c r="M10" s="236">
        <f t="shared" si="2"/>
        <v>99.21697835815183</v>
      </c>
      <c r="N10" s="44">
        <v>25233.33</v>
      </c>
      <c r="O10" s="44">
        <v>22018.18</v>
      </c>
      <c r="P10" s="44">
        <f t="shared" si="3"/>
        <v>114.60225141224207</v>
      </c>
      <c r="Q10" s="55"/>
      <c r="R10" s="123"/>
      <c r="S10" s="123"/>
      <c r="T10" s="55"/>
      <c r="U10" s="123"/>
      <c r="V10" s="123"/>
      <c r="W10" s="55"/>
      <c r="X10" s="123"/>
      <c r="Y10" s="123"/>
      <c r="Z10" s="55"/>
    </row>
    <row r="11" spans="1:26" s="124" customFormat="1" ht="12.75">
      <c r="A11" s="126" t="s">
        <v>56</v>
      </c>
      <c r="B11" s="44">
        <f t="shared" si="4"/>
        <v>1245</v>
      </c>
      <c r="C11" s="44">
        <f t="shared" si="4"/>
        <v>1147.02</v>
      </c>
      <c r="D11" s="44">
        <f t="shared" si="0"/>
        <v>108.54213527227074</v>
      </c>
      <c r="E11" s="44">
        <v>108.8</v>
      </c>
      <c r="F11" s="44">
        <v>45.28</v>
      </c>
      <c r="G11" s="44" t="s">
        <v>233</v>
      </c>
      <c r="H11" s="44">
        <v>1136.2</v>
      </c>
      <c r="I11" s="44">
        <v>1101.74</v>
      </c>
      <c r="J11" s="44">
        <f t="shared" si="1"/>
        <v>103.12777969393868</v>
      </c>
      <c r="K11" s="44">
        <v>3104.2</v>
      </c>
      <c r="L11" s="44">
        <v>3093.34</v>
      </c>
      <c r="M11" s="236">
        <f t="shared" si="2"/>
        <v>100.35107682957579</v>
      </c>
      <c r="N11" s="44">
        <v>4349.2</v>
      </c>
      <c r="O11" s="44">
        <v>4240.36</v>
      </c>
      <c r="P11" s="44">
        <f t="shared" si="3"/>
        <v>102.566763199351</v>
      </c>
      <c r="Q11" s="55"/>
      <c r="R11" s="123"/>
      <c r="S11" s="123"/>
      <c r="T11" s="55"/>
      <c r="U11" s="123"/>
      <c r="V11" s="123"/>
      <c r="W11" s="55"/>
      <c r="X11" s="123"/>
      <c r="Y11" s="123"/>
      <c r="Z11" s="55"/>
    </row>
    <row r="12" spans="1:26" s="127" customFormat="1" ht="12.75">
      <c r="A12" s="126" t="s">
        <v>57</v>
      </c>
      <c r="B12" s="44">
        <f t="shared" si="4"/>
        <v>3816.33</v>
      </c>
      <c r="C12" s="44">
        <f t="shared" si="4"/>
        <v>3459.08</v>
      </c>
      <c r="D12" s="44">
        <f t="shared" si="0"/>
        <v>110.32789065300601</v>
      </c>
      <c r="E12" s="44">
        <v>1983.33</v>
      </c>
      <c r="F12" s="44">
        <v>1817.37</v>
      </c>
      <c r="G12" s="44">
        <f t="shared" si="5"/>
        <v>109.13187738325162</v>
      </c>
      <c r="H12" s="44">
        <v>1833</v>
      </c>
      <c r="I12" s="44">
        <v>1641.71</v>
      </c>
      <c r="J12" s="44">
        <f t="shared" si="1"/>
        <v>111.65187517892927</v>
      </c>
      <c r="K12" s="44">
        <v>2997</v>
      </c>
      <c r="L12" s="44">
        <v>2915.16</v>
      </c>
      <c r="M12" s="236">
        <f t="shared" si="2"/>
        <v>102.8073930761948</v>
      </c>
      <c r="N12" s="44">
        <v>6813.33</v>
      </c>
      <c r="O12" s="44">
        <v>6374.24</v>
      </c>
      <c r="P12" s="44">
        <f t="shared" si="3"/>
        <v>106.88850749265795</v>
      </c>
      <c r="Q12" s="55"/>
      <c r="R12" s="123"/>
      <c r="S12" s="123"/>
      <c r="T12" s="55"/>
      <c r="U12" s="123"/>
      <c r="V12" s="123"/>
      <c r="W12" s="55"/>
      <c r="X12" s="123"/>
      <c r="Y12" s="123"/>
      <c r="Z12" s="55"/>
    </row>
    <row r="13" spans="1:26" s="127" customFormat="1" ht="12.75">
      <c r="A13" s="126" t="s">
        <v>58</v>
      </c>
      <c r="B13" s="44">
        <f t="shared" si="4"/>
        <v>4833.75</v>
      </c>
      <c r="C13" s="44">
        <f t="shared" si="4"/>
        <v>4443.1</v>
      </c>
      <c r="D13" s="44">
        <f t="shared" si="0"/>
        <v>108.79228466611148</v>
      </c>
      <c r="E13" s="44">
        <v>2658.75</v>
      </c>
      <c r="F13" s="44">
        <v>2337.56</v>
      </c>
      <c r="G13" s="44">
        <f t="shared" si="5"/>
        <v>113.74039596844574</v>
      </c>
      <c r="H13" s="44">
        <v>2175</v>
      </c>
      <c r="I13" s="44">
        <v>2105.54</v>
      </c>
      <c r="J13" s="44">
        <f t="shared" si="1"/>
        <v>103.2989161925207</v>
      </c>
      <c r="K13" s="44">
        <v>5041.4</v>
      </c>
      <c r="L13" s="44">
        <v>5003.73</v>
      </c>
      <c r="M13" s="236">
        <f t="shared" si="2"/>
        <v>100.75283838256661</v>
      </c>
      <c r="N13" s="44">
        <v>9875.15</v>
      </c>
      <c r="O13" s="44">
        <v>9446.83</v>
      </c>
      <c r="P13" s="44">
        <f t="shared" si="3"/>
        <v>104.53400770417167</v>
      </c>
      <c r="Q13" s="55"/>
      <c r="R13" s="123"/>
      <c r="S13" s="123"/>
      <c r="T13" s="55"/>
      <c r="U13" s="123"/>
      <c r="V13" s="123"/>
      <c r="W13" s="55"/>
      <c r="X13" s="123"/>
      <c r="Y13" s="123"/>
      <c r="Z13" s="55"/>
    </row>
    <row r="14" spans="1:26" s="127" customFormat="1" ht="12.75">
      <c r="A14" s="126" t="s">
        <v>147</v>
      </c>
      <c r="B14" s="44">
        <f t="shared" si="4"/>
        <v>1366.9699999999998</v>
      </c>
      <c r="C14" s="44">
        <f t="shared" si="4"/>
        <v>1062.47</v>
      </c>
      <c r="D14" s="44">
        <f t="shared" si="0"/>
        <v>128.65963274257152</v>
      </c>
      <c r="E14" s="44">
        <v>604.67</v>
      </c>
      <c r="F14" s="44">
        <v>323.04</v>
      </c>
      <c r="G14" s="44">
        <f t="shared" si="5"/>
        <v>187.18115403665178</v>
      </c>
      <c r="H14" s="44">
        <v>762.3</v>
      </c>
      <c r="I14" s="44">
        <v>739.43</v>
      </c>
      <c r="J14" s="44">
        <f t="shared" si="1"/>
        <v>103.09292292711955</v>
      </c>
      <c r="K14" s="44">
        <v>3812.6</v>
      </c>
      <c r="L14" s="44">
        <v>3801.84</v>
      </c>
      <c r="M14" s="236">
        <f t="shared" si="2"/>
        <v>100.28302085306062</v>
      </c>
      <c r="N14" s="44">
        <v>5179.57</v>
      </c>
      <c r="O14" s="44">
        <v>4864.3</v>
      </c>
      <c r="P14" s="44">
        <f t="shared" si="3"/>
        <v>106.48130255124066</v>
      </c>
      <c r="Q14" s="55"/>
      <c r="R14" s="123"/>
      <c r="S14" s="123"/>
      <c r="T14" s="55"/>
      <c r="U14" s="123"/>
      <c r="V14" s="123"/>
      <c r="W14" s="55"/>
      <c r="X14" s="123"/>
      <c r="Y14" s="123"/>
      <c r="Z14" s="55"/>
    </row>
    <row r="15" spans="1:26" s="127" customFormat="1" ht="12.75">
      <c r="A15" s="126" t="s">
        <v>59</v>
      </c>
      <c r="B15" s="44">
        <f t="shared" si="4"/>
        <v>3990.14</v>
      </c>
      <c r="C15" s="44">
        <f t="shared" si="4"/>
        <v>4039.13</v>
      </c>
      <c r="D15" s="44">
        <f t="shared" si="0"/>
        <v>98.78711504705221</v>
      </c>
      <c r="E15" s="44">
        <v>2660.04</v>
      </c>
      <c r="F15" s="44">
        <v>2715.57</v>
      </c>
      <c r="G15" s="44">
        <f t="shared" si="5"/>
        <v>97.95512544327708</v>
      </c>
      <c r="H15" s="44">
        <v>1330.1</v>
      </c>
      <c r="I15" s="44">
        <v>1323.56</v>
      </c>
      <c r="J15" s="44">
        <f t="shared" si="1"/>
        <v>100.49412191362688</v>
      </c>
      <c r="K15" s="44">
        <v>3023.6</v>
      </c>
      <c r="L15" s="44">
        <v>3051.24</v>
      </c>
      <c r="M15" s="236">
        <f t="shared" si="2"/>
        <v>99.09413877636632</v>
      </c>
      <c r="N15" s="44">
        <v>7013.74</v>
      </c>
      <c r="O15" s="44">
        <v>7090.37</v>
      </c>
      <c r="P15" s="44">
        <f t="shared" si="3"/>
        <v>98.91923834722306</v>
      </c>
      <c r="Q15" s="55"/>
      <c r="R15" s="123"/>
      <c r="S15" s="123"/>
      <c r="T15" s="55"/>
      <c r="U15" s="123"/>
      <c r="V15" s="123"/>
      <c r="W15" s="55"/>
      <c r="X15" s="123"/>
      <c r="Y15" s="123"/>
      <c r="Z15" s="55"/>
    </row>
    <row r="16" spans="1:26" s="127" customFormat="1" ht="14.25" customHeight="1">
      <c r="A16" s="126" t="s">
        <v>60</v>
      </c>
      <c r="B16" s="44">
        <f t="shared" si="4"/>
        <v>3410.8</v>
      </c>
      <c r="C16" s="44">
        <f t="shared" si="4"/>
        <v>3895.34</v>
      </c>
      <c r="D16" s="44">
        <f t="shared" si="0"/>
        <v>87.56103446682447</v>
      </c>
      <c r="E16" s="44">
        <v>3282.3</v>
      </c>
      <c r="F16" s="44">
        <v>3774.92</v>
      </c>
      <c r="G16" s="44">
        <f t="shared" si="5"/>
        <v>86.95018702383096</v>
      </c>
      <c r="H16" s="44">
        <v>128.5</v>
      </c>
      <c r="I16" s="44">
        <v>120.42</v>
      </c>
      <c r="J16" s="44">
        <f t="shared" si="1"/>
        <v>106.70984886231524</v>
      </c>
      <c r="K16" s="44">
        <v>4028.5</v>
      </c>
      <c r="L16" s="44">
        <v>4049.74</v>
      </c>
      <c r="M16" s="236">
        <f t="shared" si="2"/>
        <v>99.4755218853556</v>
      </c>
      <c r="N16" s="44">
        <v>7439.3</v>
      </c>
      <c r="O16" s="44">
        <v>7945.09</v>
      </c>
      <c r="P16" s="44">
        <f t="shared" si="3"/>
        <v>93.6339298862568</v>
      </c>
      <c r="Q16" s="55"/>
      <c r="R16" s="123"/>
      <c r="S16" s="123"/>
      <c r="T16" s="55"/>
      <c r="U16" s="123"/>
      <c r="V16" s="123"/>
      <c r="W16" s="55"/>
      <c r="X16" s="123"/>
      <c r="Y16" s="123"/>
      <c r="Z16" s="55"/>
    </row>
    <row r="17" spans="1:26" s="124" customFormat="1" ht="14.25" customHeight="1">
      <c r="A17" s="126" t="s">
        <v>61</v>
      </c>
      <c r="B17" s="44">
        <f t="shared" si="4"/>
        <v>586.06</v>
      </c>
      <c r="C17" s="44">
        <f t="shared" si="4"/>
        <v>532.77</v>
      </c>
      <c r="D17" s="44">
        <f t="shared" si="0"/>
        <v>110.00244007733167</v>
      </c>
      <c r="E17" s="44">
        <v>124.66</v>
      </c>
      <c r="F17" s="44">
        <v>90.64</v>
      </c>
      <c r="G17" s="44">
        <f t="shared" si="5"/>
        <v>137.53309796999116</v>
      </c>
      <c r="H17" s="44">
        <v>461.4</v>
      </c>
      <c r="I17" s="44">
        <v>442.13</v>
      </c>
      <c r="J17" s="44">
        <f t="shared" si="1"/>
        <v>104.35844661072535</v>
      </c>
      <c r="K17" s="44">
        <v>2914.7</v>
      </c>
      <c r="L17" s="44">
        <v>2844.61</v>
      </c>
      <c r="M17" s="236">
        <f t="shared" si="2"/>
        <v>102.46395815243565</v>
      </c>
      <c r="N17" s="44">
        <v>3500.76</v>
      </c>
      <c r="O17" s="44">
        <v>3377.38</v>
      </c>
      <c r="P17" s="44">
        <f t="shared" si="3"/>
        <v>103.65312757226015</v>
      </c>
      <c r="Q17" s="55"/>
      <c r="R17" s="123"/>
      <c r="S17" s="123"/>
      <c r="T17" s="55"/>
      <c r="U17" s="123"/>
      <c r="V17" s="123"/>
      <c r="W17" s="55"/>
      <c r="X17" s="123"/>
      <c r="Y17" s="123"/>
      <c r="Z17" s="55"/>
    </row>
    <row r="18" spans="1:26" s="127" customFormat="1" ht="14.25" customHeight="1">
      <c r="A18" s="126" t="s">
        <v>62</v>
      </c>
      <c r="B18" s="44">
        <f t="shared" si="4"/>
        <v>1208.79</v>
      </c>
      <c r="C18" s="44">
        <f t="shared" si="4"/>
        <v>1436.01</v>
      </c>
      <c r="D18" s="44">
        <f t="shared" si="0"/>
        <v>84.17699041093029</v>
      </c>
      <c r="E18" s="44">
        <v>1004.59</v>
      </c>
      <c r="F18" s="44">
        <v>1233.3</v>
      </c>
      <c r="G18" s="44">
        <f t="shared" si="5"/>
        <v>81.45544474174977</v>
      </c>
      <c r="H18" s="44">
        <v>204.2</v>
      </c>
      <c r="I18" s="44">
        <v>202.71</v>
      </c>
      <c r="J18" s="44">
        <f t="shared" si="1"/>
        <v>100.73504020521928</v>
      </c>
      <c r="K18" s="44">
        <v>527.5</v>
      </c>
      <c r="L18" s="44">
        <v>534.01</v>
      </c>
      <c r="M18" s="236">
        <f t="shared" si="2"/>
        <v>98.78092170558604</v>
      </c>
      <c r="N18" s="44">
        <v>1736.29</v>
      </c>
      <c r="O18" s="44">
        <v>1970.02</v>
      </c>
      <c r="P18" s="44">
        <f t="shared" si="3"/>
        <v>88.1356534451427</v>
      </c>
      <c r="Q18" s="55"/>
      <c r="R18" s="123"/>
      <c r="S18" s="123"/>
      <c r="T18" s="55"/>
      <c r="U18" s="123"/>
      <c r="V18" s="123"/>
      <c r="W18" s="55"/>
      <c r="X18" s="123"/>
      <c r="Y18" s="123"/>
      <c r="Z18" s="55"/>
    </row>
    <row r="19" spans="1:26" s="127" customFormat="1" ht="14.25" customHeight="1">
      <c r="A19" s="126" t="s">
        <v>63</v>
      </c>
      <c r="B19" s="44">
        <f t="shared" si="4"/>
        <v>5305.93</v>
      </c>
      <c r="C19" s="44">
        <f t="shared" si="4"/>
        <v>4438.83</v>
      </c>
      <c r="D19" s="44">
        <f t="shared" si="0"/>
        <v>119.5344268647369</v>
      </c>
      <c r="E19" s="44">
        <v>3719.15</v>
      </c>
      <c r="F19" s="44">
        <v>2774.69</v>
      </c>
      <c r="G19" s="44">
        <f t="shared" si="5"/>
        <v>134.03839708219658</v>
      </c>
      <c r="H19" s="44">
        <v>1586.78</v>
      </c>
      <c r="I19" s="44">
        <v>1664.14</v>
      </c>
      <c r="J19" s="44">
        <f t="shared" si="1"/>
        <v>95.35135265061832</v>
      </c>
      <c r="K19" s="44">
        <v>3078.2</v>
      </c>
      <c r="L19" s="44">
        <v>3507.74</v>
      </c>
      <c r="M19" s="236">
        <f t="shared" si="2"/>
        <v>87.75450860097955</v>
      </c>
      <c r="N19" s="44">
        <v>8384.13</v>
      </c>
      <c r="O19" s="44">
        <v>7946.57</v>
      </c>
      <c r="P19" s="44">
        <f t="shared" si="3"/>
        <v>105.5062750343859</v>
      </c>
      <c r="Q19" s="55"/>
      <c r="R19" s="123"/>
      <c r="S19" s="123"/>
      <c r="T19" s="55"/>
      <c r="U19" s="123"/>
      <c r="V19" s="123"/>
      <c r="W19" s="55"/>
      <c r="X19" s="123"/>
      <c r="Y19" s="123"/>
      <c r="Z19" s="55"/>
    </row>
    <row r="20" spans="1:26" s="127" customFormat="1" ht="14.25" customHeight="1">
      <c r="A20" s="126" t="s">
        <v>64</v>
      </c>
      <c r="B20" s="44">
        <f t="shared" si="4"/>
        <v>3569.1800000000003</v>
      </c>
      <c r="C20" s="44">
        <f t="shared" si="4"/>
        <v>3375.7200000000003</v>
      </c>
      <c r="D20" s="44">
        <f t="shared" si="0"/>
        <v>105.73092555069734</v>
      </c>
      <c r="E20" s="44">
        <v>2797.98</v>
      </c>
      <c r="F20" s="44">
        <v>2558.42</v>
      </c>
      <c r="G20" s="44">
        <f t="shared" si="5"/>
        <v>109.36359159168549</v>
      </c>
      <c r="H20" s="44">
        <v>771.2</v>
      </c>
      <c r="I20" s="44">
        <v>817.3</v>
      </c>
      <c r="J20" s="44">
        <f t="shared" si="1"/>
        <v>94.35947632448305</v>
      </c>
      <c r="K20" s="44">
        <v>3459.7</v>
      </c>
      <c r="L20" s="44">
        <v>3785.04</v>
      </c>
      <c r="M20" s="236">
        <f t="shared" si="2"/>
        <v>91.40458225012152</v>
      </c>
      <c r="N20" s="44">
        <v>7028.88</v>
      </c>
      <c r="O20" s="44">
        <v>7160.76</v>
      </c>
      <c r="P20" s="44">
        <f t="shared" si="3"/>
        <v>98.15829604678832</v>
      </c>
      <c r="Q20" s="55"/>
      <c r="R20" s="123"/>
      <c r="S20" s="123"/>
      <c r="T20" s="55"/>
      <c r="U20" s="123"/>
      <c r="V20" s="123"/>
      <c r="W20" s="55"/>
      <c r="X20" s="123"/>
      <c r="Y20" s="123"/>
      <c r="Z20" s="55"/>
    </row>
    <row r="21" spans="1:26" s="127" customFormat="1" ht="14.25" customHeight="1">
      <c r="A21" s="126" t="s">
        <v>65</v>
      </c>
      <c r="B21" s="44">
        <f t="shared" si="4"/>
        <v>5352.59</v>
      </c>
      <c r="C21" s="44">
        <f t="shared" si="4"/>
        <v>1585.17</v>
      </c>
      <c r="D21" s="44" t="s">
        <v>234</v>
      </c>
      <c r="E21" s="44">
        <v>4624.99</v>
      </c>
      <c r="F21" s="44">
        <v>1002.64</v>
      </c>
      <c r="G21" s="44" t="s">
        <v>235</v>
      </c>
      <c r="H21" s="44">
        <v>727.6</v>
      </c>
      <c r="I21" s="44">
        <v>582.53</v>
      </c>
      <c r="J21" s="44">
        <f t="shared" si="1"/>
        <v>124.90343844952193</v>
      </c>
      <c r="K21" s="44">
        <v>15920</v>
      </c>
      <c r="L21" s="44">
        <v>18931.93</v>
      </c>
      <c r="M21" s="236">
        <f t="shared" si="2"/>
        <v>84.09073982420176</v>
      </c>
      <c r="N21" s="44">
        <v>21272.59</v>
      </c>
      <c r="O21" s="44">
        <v>20517.1</v>
      </c>
      <c r="P21" s="44">
        <f t="shared" si="3"/>
        <v>103.6822455415239</v>
      </c>
      <c r="Q21" s="55"/>
      <c r="R21" s="123"/>
      <c r="S21" s="123"/>
      <c r="T21" s="55"/>
      <c r="U21" s="123"/>
      <c r="V21" s="123"/>
      <c r="W21" s="55"/>
      <c r="X21" s="123"/>
      <c r="Y21" s="123"/>
      <c r="Z21" s="55"/>
    </row>
    <row r="22" spans="1:26" s="127" customFormat="1" ht="14.25" customHeight="1">
      <c r="A22" s="126" t="s">
        <v>148</v>
      </c>
      <c r="B22" s="44">
        <f t="shared" si="4"/>
        <v>994.34</v>
      </c>
      <c r="C22" s="44">
        <f t="shared" si="4"/>
        <v>995.49</v>
      </c>
      <c r="D22" s="44">
        <f t="shared" si="0"/>
        <v>99.88447900029132</v>
      </c>
      <c r="E22" s="44">
        <v>2.44</v>
      </c>
      <c r="F22" s="44">
        <v>4.91</v>
      </c>
      <c r="G22" s="44">
        <f t="shared" si="5"/>
        <v>49.69450101832993</v>
      </c>
      <c r="H22" s="44">
        <v>991.9</v>
      </c>
      <c r="I22" s="44">
        <v>990.58</v>
      </c>
      <c r="J22" s="44">
        <f t="shared" si="1"/>
        <v>100.13325526459245</v>
      </c>
      <c r="K22" s="44">
        <v>1800.5</v>
      </c>
      <c r="L22" s="44">
        <v>1804.98</v>
      </c>
      <c r="M22" s="236">
        <f t="shared" si="2"/>
        <v>99.75179780385378</v>
      </c>
      <c r="N22" s="44">
        <v>2794.84</v>
      </c>
      <c r="O22" s="44">
        <v>2800.48</v>
      </c>
      <c r="P22" s="44">
        <f t="shared" si="3"/>
        <v>99.79860595326517</v>
      </c>
      <c r="Q22" s="55"/>
      <c r="R22" s="123"/>
      <c r="S22" s="123"/>
      <c r="T22" s="55"/>
      <c r="U22" s="123"/>
      <c r="V22" s="123"/>
      <c r="W22" s="55"/>
      <c r="X22" s="123"/>
      <c r="Y22" s="123"/>
      <c r="Z22" s="55"/>
    </row>
    <row r="23" spans="1:26" s="127" customFormat="1" ht="14.25" customHeight="1">
      <c r="A23" s="126" t="s">
        <v>67</v>
      </c>
      <c r="B23" s="44">
        <f t="shared" si="4"/>
        <v>12103.2</v>
      </c>
      <c r="C23" s="44">
        <f t="shared" si="4"/>
        <v>11935.88</v>
      </c>
      <c r="D23" s="44">
        <f t="shared" si="0"/>
        <v>101.40182374487681</v>
      </c>
      <c r="E23" s="44">
        <v>10775.58</v>
      </c>
      <c r="F23" s="44">
        <v>10432.48</v>
      </c>
      <c r="G23" s="44">
        <f t="shared" si="5"/>
        <v>103.28876738800362</v>
      </c>
      <c r="H23" s="44">
        <v>1327.62</v>
      </c>
      <c r="I23" s="44">
        <v>1503.4</v>
      </c>
      <c r="J23" s="44">
        <f t="shared" si="1"/>
        <v>88.30783557270186</v>
      </c>
      <c r="K23" s="44">
        <v>3181.4</v>
      </c>
      <c r="L23" s="44">
        <v>3136.73</v>
      </c>
      <c r="M23" s="236">
        <f t="shared" si="2"/>
        <v>101.42409451881419</v>
      </c>
      <c r="N23" s="44">
        <v>15284.6</v>
      </c>
      <c r="O23" s="44">
        <v>15072.61</v>
      </c>
      <c r="P23" s="44">
        <f t="shared" si="3"/>
        <v>101.40645847003273</v>
      </c>
      <c r="Q23" s="55"/>
      <c r="R23" s="123"/>
      <c r="S23" s="123"/>
      <c r="T23" s="55"/>
      <c r="U23" s="123"/>
      <c r="V23" s="123"/>
      <c r="W23" s="55"/>
      <c r="X23" s="123"/>
      <c r="Y23" s="123"/>
      <c r="Z23" s="55"/>
    </row>
    <row r="24" spans="1:26" s="127" customFormat="1" ht="12" customHeight="1">
      <c r="A24" s="126" t="s">
        <v>149</v>
      </c>
      <c r="B24" s="44">
        <f>E24</f>
        <v>0.75</v>
      </c>
      <c r="C24" s="44">
        <f>F24</f>
        <v>0.48</v>
      </c>
      <c r="D24" s="44">
        <f t="shared" si="0"/>
        <v>156.25</v>
      </c>
      <c r="E24" s="44">
        <v>0.75</v>
      </c>
      <c r="F24" s="44">
        <v>0.48</v>
      </c>
      <c r="G24" s="44">
        <f t="shared" si="5"/>
        <v>156.25</v>
      </c>
      <c r="H24" s="44" t="s">
        <v>184</v>
      </c>
      <c r="I24" s="44" t="s">
        <v>184</v>
      </c>
      <c r="J24" s="44" t="s">
        <v>184</v>
      </c>
      <c r="K24" s="44">
        <v>5.7</v>
      </c>
      <c r="L24" s="44">
        <v>7.2</v>
      </c>
      <c r="M24" s="236">
        <f>K24/L24%</f>
        <v>79.16666666666666</v>
      </c>
      <c r="N24" s="44">
        <v>6.45</v>
      </c>
      <c r="O24" s="44">
        <v>7.68</v>
      </c>
      <c r="P24" s="44">
        <f t="shared" si="3"/>
        <v>83.984375</v>
      </c>
      <c r="Q24" s="55"/>
      <c r="R24" s="123"/>
      <c r="S24" s="123"/>
      <c r="T24" s="55"/>
      <c r="U24" s="123"/>
      <c r="V24" s="123"/>
      <c r="W24" s="55"/>
      <c r="X24" s="123"/>
      <c r="Y24" s="123"/>
      <c r="Z24" s="55"/>
    </row>
    <row r="25" spans="1:26" s="127" customFormat="1" ht="12.75">
      <c r="A25" s="126" t="s">
        <v>68</v>
      </c>
      <c r="B25" s="44" t="s">
        <v>184</v>
      </c>
      <c r="C25" s="44" t="s">
        <v>184</v>
      </c>
      <c r="D25" s="44" t="s">
        <v>184</v>
      </c>
      <c r="E25" s="44" t="s">
        <v>184</v>
      </c>
      <c r="F25" s="44" t="s">
        <v>184</v>
      </c>
      <c r="G25" s="44" t="s">
        <v>184</v>
      </c>
      <c r="H25" s="44" t="s">
        <v>184</v>
      </c>
      <c r="I25" s="44" t="s">
        <v>184</v>
      </c>
      <c r="J25" s="44" t="s">
        <v>184</v>
      </c>
      <c r="K25" s="44">
        <v>3.1</v>
      </c>
      <c r="L25" s="44">
        <v>3.9</v>
      </c>
      <c r="M25" s="236">
        <f t="shared" si="2"/>
        <v>79.48717948717949</v>
      </c>
      <c r="N25" s="44">
        <v>3.1</v>
      </c>
      <c r="O25" s="44">
        <v>3.9</v>
      </c>
      <c r="P25" s="44">
        <f t="shared" si="3"/>
        <v>79.48717948717949</v>
      </c>
      <c r="Q25" s="55"/>
      <c r="R25" s="123"/>
      <c r="S25" s="123"/>
      <c r="T25" s="55"/>
      <c r="U25" s="56"/>
      <c r="V25" s="56"/>
      <c r="W25" s="56"/>
      <c r="X25" s="123"/>
      <c r="Y25" s="123"/>
      <c r="Z25" s="55"/>
    </row>
    <row r="26" spans="1:26" s="127" customFormat="1" ht="12.75">
      <c r="A26" s="128" t="s">
        <v>69</v>
      </c>
      <c r="B26" s="46">
        <f t="shared" si="4"/>
        <v>297.05</v>
      </c>
      <c r="C26" s="46">
        <f t="shared" si="4"/>
        <v>318.24</v>
      </c>
      <c r="D26" s="46">
        <f>B26/C26*100</f>
        <v>93.34150326797386</v>
      </c>
      <c r="E26" s="46">
        <v>188.75</v>
      </c>
      <c r="F26" s="46">
        <v>210.34</v>
      </c>
      <c r="G26" s="46">
        <f t="shared" si="5"/>
        <v>89.73566606446704</v>
      </c>
      <c r="H26" s="46">
        <v>108.3</v>
      </c>
      <c r="I26" s="46">
        <v>107.9</v>
      </c>
      <c r="J26" s="46">
        <f>H26/I26%</f>
        <v>100.37071362372568</v>
      </c>
      <c r="K26" s="46">
        <v>674.9</v>
      </c>
      <c r="L26" s="46">
        <v>677</v>
      </c>
      <c r="M26" s="46">
        <f t="shared" si="2"/>
        <v>99.68980797636632</v>
      </c>
      <c r="N26" s="46">
        <v>971.95</v>
      </c>
      <c r="O26" s="46">
        <v>995.24</v>
      </c>
      <c r="P26" s="46">
        <f t="shared" si="3"/>
        <v>97.6598609380652</v>
      </c>
      <c r="Q26" s="55"/>
      <c r="R26" s="123"/>
      <c r="S26" s="123"/>
      <c r="T26" s="55"/>
      <c r="U26" s="123"/>
      <c r="V26" s="123"/>
      <c r="W26" s="55"/>
      <c r="X26" s="123"/>
      <c r="Y26" s="123"/>
      <c r="Z26" s="55"/>
    </row>
  </sheetData>
  <sheetProtection/>
  <mergeCells count="8">
    <mergeCell ref="N3:P4"/>
    <mergeCell ref="H4:J4"/>
    <mergeCell ref="A3:A5"/>
    <mergeCell ref="A1:M1"/>
    <mergeCell ref="B3:D4"/>
    <mergeCell ref="E4:G4"/>
    <mergeCell ref="E3:J3"/>
    <mergeCell ref="K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L38" sqref="L38"/>
    </sheetView>
  </sheetViews>
  <sheetFormatPr defaultColWidth="9.00390625" defaultRowHeight="12.75"/>
  <cols>
    <col min="1" max="1" width="22.25390625" style="92" customWidth="1"/>
    <col min="2" max="2" width="20.375" style="92" customWidth="1"/>
    <col min="3" max="9" width="13.875" style="92" customWidth="1"/>
    <col min="10" max="10" width="8.375" style="92" customWidth="1"/>
    <col min="11" max="16384" width="9.125" style="92" customWidth="1"/>
  </cols>
  <sheetData>
    <row r="1" spans="1:9" ht="24.75" customHeight="1">
      <c r="A1" s="305" t="s">
        <v>79</v>
      </c>
      <c r="B1" s="305"/>
      <c r="C1" s="305"/>
      <c r="D1" s="305"/>
      <c r="E1" s="305"/>
      <c r="F1" s="305"/>
      <c r="G1" s="305"/>
      <c r="H1" s="305"/>
      <c r="I1" s="305"/>
    </row>
    <row r="2" spans="1:9" ht="12.75" customHeight="1">
      <c r="A2" s="131"/>
      <c r="B2" s="132"/>
      <c r="C2" s="132"/>
      <c r="D2" s="132"/>
      <c r="E2" s="132"/>
      <c r="F2" s="132"/>
      <c r="G2" s="132"/>
      <c r="H2" s="132"/>
      <c r="I2" s="132"/>
    </row>
    <row r="3" spans="1:9" s="136" customFormat="1" ht="12.75" customHeight="1">
      <c r="A3" s="133"/>
      <c r="B3" s="134"/>
      <c r="C3" s="134"/>
      <c r="D3" s="134"/>
      <c r="E3" s="134"/>
      <c r="F3" s="134"/>
      <c r="G3" s="134"/>
      <c r="H3" s="134"/>
      <c r="I3" s="135" t="s">
        <v>49</v>
      </c>
    </row>
    <row r="4" spans="1:9" ht="21.75" customHeight="1">
      <c r="A4" s="306"/>
      <c r="B4" s="307" t="s">
        <v>71</v>
      </c>
      <c r="C4" s="308" t="s">
        <v>26</v>
      </c>
      <c r="D4" s="309"/>
      <c r="E4" s="309"/>
      <c r="F4" s="309"/>
      <c r="G4" s="309"/>
      <c r="H4" s="309"/>
      <c r="I4" s="309"/>
    </row>
    <row r="5" spans="1:9" ht="20.25" customHeight="1">
      <c r="A5" s="306"/>
      <c r="B5" s="307"/>
      <c r="C5" s="137" t="s">
        <v>72</v>
      </c>
      <c r="D5" s="137" t="s">
        <v>73</v>
      </c>
      <c r="E5" s="137" t="s">
        <v>40</v>
      </c>
      <c r="F5" s="137" t="s">
        <v>74</v>
      </c>
      <c r="G5" s="137" t="s">
        <v>75</v>
      </c>
      <c r="H5" s="138" t="s">
        <v>43</v>
      </c>
      <c r="I5" s="138" t="s">
        <v>76</v>
      </c>
    </row>
    <row r="6" spans="1:26" s="124" customFormat="1" ht="12.75">
      <c r="A6" s="122" t="s">
        <v>52</v>
      </c>
      <c r="B6" s="48">
        <f aca="true" t="shared" si="0" ref="B6:I6">SUM(B7:B26)</f>
        <v>166551.18000000002</v>
      </c>
      <c r="C6" s="48">
        <f t="shared" si="0"/>
        <v>64126.680000000015</v>
      </c>
      <c r="D6" s="48">
        <f t="shared" si="0"/>
        <v>15476.69</v>
      </c>
      <c r="E6" s="48">
        <f t="shared" si="0"/>
        <v>1381.7500000000002</v>
      </c>
      <c r="F6" s="48">
        <f t="shared" si="0"/>
        <v>8936.69</v>
      </c>
      <c r="G6" s="48">
        <f t="shared" si="0"/>
        <v>18694.530000000002</v>
      </c>
      <c r="H6" s="48">
        <f t="shared" si="0"/>
        <v>1408.2199999999998</v>
      </c>
      <c r="I6" s="48">
        <f t="shared" si="0"/>
        <v>56526.62</v>
      </c>
      <c r="J6" s="139"/>
      <c r="K6" s="139"/>
      <c r="L6" s="139"/>
      <c r="M6" s="139"/>
      <c r="O6" s="123"/>
      <c r="P6" s="123"/>
      <c r="Q6" s="55"/>
      <c r="R6" s="123"/>
      <c r="S6" s="123"/>
      <c r="T6" s="55"/>
      <c r="U6" s="123"/>
      <c r="V6" s="123"/>
      <c r="W6" s="55"/>
      <c r="X6" s="123"/>
      <c r="Y6" s="123"/>
      <c r="Z6" s="55"/>
    </row>
    <row r="7" spans="1:26" s="124" customFormat="1" ht="12.75">
      <c r="A7" s="125" t="s">
        <v>146</v>
      </c>
      <c r="B7" s="49">
        <f>SUM(C7:I7)</f>
        <v>10074.490000000002</v>
      </c>
      <c r="C7" s="49">
        <v>4888.93</v>
      </c>
      <c r="D7" s="49">
        <v>880.69</v>
      </c>
      <c r="E7" s="49">
        <v>97.65</v>
      </c>
      <c r="F7" s="49">
        <v>134.6</v>
      </c>
      <c r="G7" s="49">
        <v>1275.22</v>
      </c>
      <c r="H7" s="49" t="s">
        <v>184</v>
      </c>
      <c r="I7" s="49">
        <v>2797.4</v>
      </c>
      <c r="J7" s="139"/>
      <c r="K7" s="139"/>
      <c r="L7" s="139"/>
      <c r="M7" s="139"/>
      <c r="O7" s="123"/>
      <c r="P7" s="123"/>
      <c r="Q7" s="55"/>
      <c r="R7" s="123"/>
      <c r="S7" s="123"/>
      <c r="T7" s="55"/>
      <c r="U7" s="123"/>
      <c r="V7" s="123"/>
      <c r="W7" s="55"/>
      <c r="X7" s="123"/>
      <c r="Y7" s="123"/>
      <c r="Z7" s="55"/>
    </row>
    <row r="8" spans="1:26" s="124" customFormat="1" ht="12.75">
      <c r="A8" s="126" t="s">
        <v>53</v>
      </c>
      <c r="B8" s="49">
        <f aca="true" t="shared" si="1" ref="B8:B25">SUM(C8:I8)</f>
        <v>20672.45</v>
      </c>
      <c r="C8" s="49">
        <v>3958.79</v>
      </c>
      <c r="D8" s="49">
        <v>603.78</v>
      </c>
      <c r="E8" s="49">
        <v>21.1</v>
      </c>
      <c r="F8" s="49">
        <v>466.57</v>
      </c>
      <c r="G8" s="49">
        <v>1314.51</v>
      </c>
      <c r="H8" s="49" t="s">
        <v>184</v>
      </c>
      <c r="I8" s="49">
        <v>14307.7</v>
      </c>
      <c r="J8" s="139"/>
      <c r="K8" s="66"/>
      <c r="L8" s="140"/>
      <c r="M8" s="139"/>
      <c r="O8" s="123"/>
      <c r="P8" s="123"/>
      <c r="Q8" s="55"/>
      <c r="R8" s="123"/>
      <c r="S8" s="123"/>
      <c r="T8" s="55"/>
      <c r="U8" s="123"/>
      <c r="V8" s="123"/>
      <c r="W8" s="55"/>
      <c r="X8" s="123"/>
      <c r="Y8" s="123"/>
      <c r="Z8" s="55"/>
    </row>
    <row r="9" spans="1:26" s="124" customFormat="1" ht="12.75">
      <c r="A9" s="126" t="s">
        <v>54</v>
      </c>
      <c r="B9" s="49">
        <f t="shared" si="1"/>
        <v>8917</v>
      </c>
      <c r="C9" s="49">
        <v>6274.85</v>
      </c>
      <c r="D9" s="49">
        <v>846.85</v>
      </c>
      <c r="E9" s="49">
        <v>82.3</v>
      </c>
      <c r="F9" s="49">
        <v>102.5</v>
      </c>
      <c r="G9" s="49">
        <v>1423.52</v>
      </c>
      <c r="H9" s="49">
        <v>108.88</v>
      </c>
      <c r="I9" s="49">
        <v>78.1</v>
      </c>
      <c r="J9" s="139"/>
      <c r="K9" s="66"/>
      <c r="L9" s="140"/>
      <c r="M9" s="139"/>
      <c r="O9" s="123"/>
      <c r="P9" s="123"/>
      <c r="Q9" s="55"/>
      <c r="R9" s="123"/>
      <c r="S9" s="123"/>
      <c r="T9" s="55"/>
      <c r="U9" s="123"/>
      <c r="V9" s="123"/>
      <c r="W9" s="55"/>
      <c r="X9" s="123"/>
      <c r="Y9" s="123"/>
      <c r="Z9" s="55"/>
    </row>
    <row r="10" spans="1:26" s="124" customFormat="1" ht="12.75">
      <c r="A10" s="126" t="s">
        <v>55</v>
      </c>
      <c r="B10" s="49">
        <f t="shared" si="1"/>
        <v>25233.33</v>
      </c>
      <c r="C10" s="49">
        <v>4211.98</v>
      </c>
      <c r="D10" s="49">
        <v>946.93</v>
      </c>
      <c r="E10" s="49">
        <v>55.6</v>
      </c>
      <c r="F10" s="49">
        <v>497.18</v>
      </c>
      <c r="G10" s="49">
        <v>999.39</v>
      </c>
      <c r="H10" s="49">
        <v>20.5</v>
      </c>
      <c r="I10" s="49">
        <v>18501.75</v>
      </c>
      <c r="J10" s="139"/>
      <c r="K10" s="66"/>
      <c r="L10" s="140"/>
      <c r="M10" s="139"/>
      <c r="O10" s="123"/>
      <c r="P10" s="123"/>
      <c r="Q10" s="55"/>
      <c r="R10" s="123"/>
      <c r="S10" s="123"/>
      <c r="T10" s="55"/>
      <c r="U10" s="123"/>
      <c r="V10" s="123"/>
      <c r="W10" s="55"/>
      <c r="X10" s="123"/>
      <c r="Y10" s="123"/>
      <c r="Z10" s="55"/>
    </row>
    <row r="11" spans="1:26" s="124" customFormat="1" ht="12.75">
      <c r="A11" s="126" t="s">
        <v>56</v>
      </c>
      <c r="B11" s="49">
        <f t="shared" si="1"/>
        <v>4349.200000000001</v>
      </c>
      <c r="C11" s="49">
        <v>2359.86</v>
      </c>
      <c r="D11" s="49">
        <v>579.44</v>
      </c>
      <c r="E11" s="49">
        <v>100.6</v>
      </c>
      <c r="F11" s="49">
        <v>5.1</v>
      </c>
      <c r="G11" s="49">
        <v>863.87</v>
      </c>
      <c r="H11" s="49">
        <v>440.23</v>
      </c>
      <c r="I11" s="49">
        <v>0.1</v>
      </c>
      <c r="J11" s="139"/>
      <c r="K11" s="66"/>
      <c r="L11" s="140"/>
      <c r="M11" s="139"/>
      <c r="O11" s="123"/>
      <c r="P11" s="123"/>
      <c r="Q11" s="55"/>
      <c r="R11" s="123"/>
      <c r="S11" s="123"/>
      <c r="T11" s="55"/>
      <c r="U11" s="123"/>
      <c r="V11" s="123"/>
      <c r="W11" s="55"/>
      <c r="X11" s="123"/>
      <c r="Y11" s="123"/>
      <c r="Z11" s="55"/>
    </row>
    <row r="12" spans="1:26" s="127" customFormat="1" ht="12.75">
      <c r="A12" s="126" t="s">
        <v>57</v>
      </c>
      <c r="B12" s="49">
        <f t="shared" si="1"/>
        <v>6813.34</v>
      </c>
      <c r="C12" s="49">
        <v>3537.25</v>
      </c>
      <c r="D12" s="49">
        <v>566.13</v>
      </c>
      <c r="E12" s="49">
        <v>80.82</v>
      </c>
      <c r="F12" s="49">
        <v>224.6</v>
      </c>
      <c r="G12" s="49">
        <v>948.79</v>
      </c>
      <c r="H12" s="49">
        <v>5.8</v>
      </c>
      <c r="I12" s="49">
        <v>1449.95</v>
      </c>
      <c r="J12" s="139"/>
      <c r="K12" s="66"/>
      <c r="L12" s="140"/>
      <c r="M12" s="139"/>
      <c r="O12" s="123"/>
      <c r="P12" s="123"/>
      <c r="Q12" s="55"/>
      <c r="R12" s="123"/>
      <c r="S12" s="123"/>
      <c r="T12" s="55"/>
      <c r="U12" s="123"/>
      <c r="V12" s="123"/>
      <c r="W12" s="55"/>
      <c r="X12" s="123"/>
      <c r="Y12" s="123"/>
      <c r="Z12" s="55"/>
    </row>
    <row r="13" spans="1:26" s="127" customFormat="1" ht="12.75">
      <c r="A13" s="126" t="s">
        <v>58</v>
      </c>
      <c r="B13" s="49">
        <f t="shared" si="1"/>
        <v>9875.16</v>
      </c>
      <c r="C13" s="49">
        <v>3678.77</v>
      </c>
      <c r="D13" s="49">
        <v>2115.08</v>
      </c>
      <c r="E13" s="49">
        <v>172.4</v>
      </c>
      <c r="F13" s="49">
        <v>91.1</v>
      </c>
      <c r="G13" s="49">
        <v>1259.03</v>
      </c>
      <c r="H13" s="49">
        <v>54.3</v>
      </c>
      <c r="I13" s="49">
        <v>2504.48</v>
      </c>
      <c r="J13" s="139"/>
      <c r="K13" s="66"/>
      <c r="L13" s="140"/>
      <c r="M13" s="139"/>
      <c r="O13" s="123"/>
      <c r="P13" s="123"/>
      <c r="Q13" s="55"/>
      <c r="R13" s="123"/>
      <c r="S13" s="123"/>
      <c r="T13" s="55"/>
      <c r="U13" s="123"/>
      <c r="V13" s="123"/>
      <c r="W13" s="55"/>
      <c r="X13" s="123"/>
      <c r="Y13" s="123"/>
      <c r="Z13" s="55"/>
    </row>
    <row r="14" spans="1:26" s="127" customFormat="1" ht="12.75">
      <c r="A14" s="126" t="s">
        <v>147</v>
      </c>
      <c r="B14" s="49">
        <f t="shared" si="1"/>
        <v>5179.57</v>
      </c>
      <c r="C14" s="49">
        <v>2843.77</v>
      </c>
      <c r="D14" s="49">
        <v>752.58</v>
      </c>
      <c r="E14" s="49">
        <v>47.6</v>
      </c>
      <c r="F14" s="49">
        <v>220.77</v>
      </c>
      <c r="G14" s="49">
        <v>1156.85</v>
      </c>
      <c r="H14" s="49">
        <v>0.8</v>
      </c>
      <c r="I14" s="49">
        <v>157.2</v>
      </c>
      <c r="J14" s="139"/>
      <c r="K14" s="66"/>
      <c r="L14" s="140"/>
      <c r="M14" s="139"/>
      <c r="O14" s="123"/>
      <c r="P14" s="123"/>
      <c r="Q14" s="55"/>
      <c r="R14" s="123"/>
      <c r="S14" s="123"/>
      <c r="T14" s="55"/>
      <c r="U14" s="123"/>
      <c r="V14" s="123"/>
      <c r="W14" s="55"/>
      <c r="X14" s="123"/>
      <c r="Y14" s="123"/>
      <c r="Z14" s="55"/>
    </row>
    <row r="15" spans="1:26" s="127" customFormat="1" ht="12.75">
      <c r="A15" s="126" t="s">
        <v>59</v>
      </c>
      <c r="B15" s="49">
        <f t="shared" si="1"/>
        <v>7013.74</v>
      </c>
      <c r="C15" s="49">
        <v>2810.75</v>
      </c>
      <c r="D15" s="49">
        <v>465.7</v>
      </c>
      <c r="E15" s="49">
        <v>81.14</v>
      </c>
      <c r="F15" s="49">
        <v>1010.38</v>
      </c>
      <c r="G15" s="49">
        <v>1115.22</v>
      </c>
      <c r="H15" s="49">
        <v>0.4</v>
      </c>
      <c r="I15" s="49">
        <v>1530.15</v>
      </c>
      <c r="J15" s="139"/>
      <c r="K15" s="66"/>
      <c r="L15" s="140"/>
      <c r="M15" s="139"/>
      <c r="O15" s="123"/>
      <c r="P15" s="123"/>
      <c r="Q15" s="55"/>
      <c r="R15" s="123"/>
      <c r="S15" s="123"/>
      <c r="T15" s="55"/>
      <c r="U15" s="123"/>
      <c r="V15" s="123"/>
      <c r="W15" s="55"/>
      <c r="X15" s="123"/>
      <c r="Y15" s="123"/>
      <c r="Z15" s="55"/>
    </row>
    <row r="16" spans="1:26" s="127" customFormat="1" ht="14.25" customHeight="1">
      <c r="A16" s="126" t="s">
        <v>60</v>
      </c>
      <c r="B16" s="49">
        <f t="shared" si="1"/>
        <v>7439.32</v>
      </c>
      <c r="C16" s="49">
        <v>3812.05</v>
      </c>
      <c r="D16" s="49">
        <v>211.95</v>
      </c>
      <c r="E16" s="49">
        <v>16.1</v>
      </c>
      <c r="F16" s="49">
        <v>1086.48</v>
      </c>
      <c r="G16" s="49">
        <v>369.08</v>
      </c>
      <c r="H16" s="49" t="s">
        <v>184</v>
      </c>
      <c r="I16" s="49">
        <v>1943.66</v>
      </c>
      <c r="J16" s="139"/>
      <c r="K16" s="66"/>
      <c r="L16" s="140"/>
      <c r="M16" s="139"/>
      <c r="O16" s="123"/>
      <c r="P16" s="123"/>
      <c r="Q16" s="55"/>
      <c r="R16" s="123"/>
      <c r="S16" s="123"/>
      <c r="T16" s="55"/>
      <c r="U16" s="123"/>
      <c r="V16" s="123"/>
      <c r="W16" s="55"/>
      <c r="X16" s="123"/>
      <c r="Y16" s="123"/>
      <c r="Z16" s="55"/>
    </row>
    <row r="17" spans="1:26" s="124" customFormat="1" ht="14.25" customHeight="1">
      <c r="A17" s="126" t="s">
        <v>61</v>
      </c>
      <c r="B17" s="49">
        <f t="shared" si="1"/>
        <v>3500.7599999999998</v>
      </c>
      <c r="C17" s="49">
        <v>1780.12</v>
      </c>
      <c r="D17" s="49">
        <v>324.14</v>
      </c>
      <c r="E17" s="49">
        <v>180.3</v>
      </c>
      <c r="F17" s="49">
        <v>9.6</v>
      </c>
      <c r="G17" s="49">
        <v>758.79</v>
      </c>
      <c r="H17" s="49">
        <v>445.81</v>
      </c>
      <c r="I17" s="49">
        <v>2</v>
      </c>
      <c r="J17" s="139"/>
      <c r="K17" s="66"/>
      <c r="L17" s="140"/>
      <c r="M17" s="139"/>
      <c r="O17" s="123"/>
      <c r="P17" s="123"/>
      <c r="Q17" s="55"/>
      <c r="R17" s="123"/>
      <c r="S17" s="123"/>
      <c r="T17" s="55"/>
      <c r="U17" s="123"/>
      <c r="V17" s="123"/>
      <c r="W17" s="55"/>
      <c r="X17" s="123"/>
      <c r="Y17" s="123"/>
      <c r="Z17" s="55"/>
    </row>
    <row r="18" spans="1:26" s="127" customFormat="1" ht="14.25" customHeight="1">
      <c r="A18" s="126" t="s">
        <v>62</v>
      </c>
      <c r="B18" s="49">
        <f t="shared" si="1"/>
        <v>1736.28</v>
      </c>
      <c r="C18" s="49">
        <v>135.5</v>
      </c>
      <c r="D18" s="49">
        <v>152.64</v>
      </c>
      <c r="E18" s="49">
        <v>64.26</v>
      </c>
      <c r="F18" s="49" t="s">
        <v>184</v>
      </c>
      <c r="G18" s="49">
        <v>131.52</v>
      </c>
      <c r="H18" s="49">
        <v>250.6</v>
      </c>
      <c r="I18" s="49">
        <v>1001.76</v>
      </c>
      <c r="J18" s="139"/>
      <c r="K18" s="66"/>
      <c r="L18" s="140"/>
      <c r="M18" s="139"/>
      <c r="O18" s="123"/>
      <c r="P18" s="123"/>
      <c r="Q18" s="55"/>
      <c r="R18" s="123"/>
      <c r="S18" s="123"/>
      <c r="T18" s="55"/>
      <c r="U18" s="123"/>
      <c r="V18" s="123"/>
      <c r="W18" s="55"/>
      <c r="X18" s="123"/>
      <c r="Y18" s="123"/>
      <c r="Z18" s="55"/>
    </row>
    <row r="19" spans="1:26" s="127" customFormat="1" ht="14.25" customHeight="1">
      <c r="A19" s="126" t="s">
        <v>63</v>
      </c>
      <c r="B19" s="49">
        <f t="shared" si="1"/>
        <v>8384.12</v>
      </c>
      <c r="C19" s="49">
        <v>3496.02</v>
      </c>
      <c r="D19" s="49">
        <v>384.08</v>
      </c>
      <c r="E19" s="49">
        <v>53.3</v>
      </c>
      <c r="F19" s="49">
        <v>2202.1</v>
      </c>
      <c r="G19" s="49">
        <v>1747.59</v>
      </c>
      <c r="H19" s="49">
        <v>0.21</v>
      </c>
      <c r="I19" s="49">
        <v>500.82</v>
      </c>
      <c r="J19" s="139"/>
      <c r="K19" s="66"/>
      <c r="L19" s="140"/>
      <c r="M19" s="139"/>
      <c r="O19" s="123"/>
      <c r="P19" s="123"/>
      <c r="Q19" s="55"/>
      <c r="R19" s="123"/>
      <c r="S19" s="123"/>
      <c r="T19" s="55"/>
      <c r="U19" s="123"/>
      <c r="V19" s="123"/>
      <c r="W19" s="55"/>
      <c r="X19" s="123"/>
      <c r="Y19" s="123"/>
      <c r="Z19" s="55"/>
    </row>
    <row r="20" spans="1:26" s="127" customFormat="1" ht="14.25" customHeight="1">
      <c r="A20" s="126" t="s">
        <v>64</v>
      </c>
      <c r="B20" s="49">
        <f t="shared" si="1"/>
        <v>7028.88</v>
      </c>
      <c r="C20" s="49">
        <v>3439.44</v>
      </c>
      <c r="D20" s="49">
        <v>157.76</v>
      </c>
      <c r="E20" s="49">
        <v>2.68</v>
      </c>
      <c r="F20" s="49">
        <v>2318.62</v>
      </c>
      <c r="G20" s="49">
        <v>653.96</v>
      </c>
      <c r="H20" s="49" t="s">
        <v>184</v>
      </c>
      <c r="I20" s="49">
        <v>456.42</v>
      </c>
      <c r="J20" s="139"/>
      <c r="K20" s="66"/>
      <c r="L20" s="140"/>
      <c r="M20" s="139"/>
      <c r="O20" s="123"/>
      <c r="P20" s="123"/>
      <c r="Q20" s="55"/>
      <c r="R20" s="123"/>
      <c r="S20" s="123"/>
      <c r="T20" s="55"/>
      <c r="U20" s="123"/>
      <c r="V20" s="123"/>
      <c r="W20" s="55"/>
      <c r="X20" s="123"/>
      <c r="Y20" s="123"/>
      <c r="Z20" s="55"/>
    </row>
    <row r="21" spans="1:26" s="127" customFormat="1" ht="14.25" customHeight="1">
      <c r="A21" s="126" t="s">
        <v>65</v>
      </c>
      <c r="B21" s="49">
        <f t="shared" si="1"/>
        <v>21272.59</v>
      </c>
      <c r="C21" s="49">
        <v>11760.34</v>
      </c>
      <c r="D21" s="49">
        <v>5666.27</v>
      </c>
      <c r="E21" s="49">
        <v>159.7</v>
      </c>
      <c r="F21" s="49">
        <v>4.7</v>
      </c>
      <c r="G21" s="49">
        <v>2663.28</v>
      </c>
      <c r="H21" s="49">
        <v>80.69</v>
      </c>
      <c r="I21" s="49">
        <v>937.61</v>
      </c>
      <c r="J21" s="139"/>
      <c r="K21" s="66"/>
      <c r="L21" s="140"/>
      <c r="M21" s="139"/>
      <c r="O21" s="123"/>
      <c r="P21" s="123"/>
      <c r="Q21" s="55"/>
      <c r="R21" s="123"/>
      <c r="S21" s="123"/>
      <c r="T21" s="55"/>
      <c r="U21" s="123"/>
      <c r="V21" s="123"/>
      <c r="W21" s="55"/>
      <c r="X21" s="123"/>
      <c r="Y21" s="123"/>
      <c r="Z21" s="55"/>
    </row>
    <row r="22" spans="1:26" s="127" customFormat="1" ht="14.25" customHeight="1">
      <c r="A22" s="126" t="s">
        <v>148</v>
      </c>
      <c r="B22" s="49">
        <f t="shared" si="1"/>
        <v>2794.8399999999997</v>
      </c>
      <c r="C22" s="49">
        <v>1377.34</v>
      </c>
      <c r="D22" s="49">
        <v>207.6</v>
      </c>
      <c r="E22" s="49">
        <v>59.3</v>
      </c>
      <c r="F22" s="49">
        <v>3.6</v>
      </c>
      <c r="G22" s="49">
        <v>1147</v>
      </c>
      <c r="H22" s="49" t="s">
        <v>184</v>
      </c>
      <c r="I22" s="49" t="s">
        <v>184</v>
      </c>
      <c r="J22" s="139"/>
      <c r="K22" s="66"/>
      <c r="L22" s="140"/>
      <c r="M22" s="139"/>
      <c r="O22" s="123"/>
      <c r="P22" s="123"/>
      <c r="Q22" s="55"/>
      <c r="R22" s="123"/>
      <c r="S22" s="123"/>
      <c r="T22" s="55"/>
      <c r="U22" s="123"/>
      <c r="V22" s="123"/>
      <c r="W22" s="55"/>
      <c r="X22" s="123"/>
      <c r="Y22" s="123"/>
      <c r="Z22" s="55"/>
    </row>
    <row r="23" spans="1:26" s="127" customFormat="1" ht="14.25" customHeight="1">
      <c r="A23" s="126" t="s">
        <v>67</v>
      </c>
      <c r="B23" s="49">
        <f t="shared" si="1"/>
        <v>15284.61</v>
      </c>
      <c r="C23" s="49">
        <v>3031.54</v>
      </c>
      <c r="D23" s="49">
        <v>508.67</v>
      </c>
      <c r="E23" s="49">
        <v>106.4</v>
      </c>
      <c r="F23" s="49">
        <v>554.09</v>
      </c>
      <c r="G23" s="49">
        <v>755.46</v>
      </c>
      <c r="H23" s="49" t="s">
        <v>184</v>
      </c>
      <c r="I23" s="49">
        <v>10328.45</v>
      </c>
      <c r="J23" s="139"/>
      <c r="K23" s="66"/>
      <c r="L23" s="140"/>
      <c r="M23" s="139"/>
      <c r="O23" s="123"/>
      <c r="P23" s="123"/>
      <c r="Q23" s="55"/>
      <c r="R23" s="123"/>
      <c r="S23" s="123"/>
      <c r="T23" s="55"/>
      <c r="U23" s="123"/>
      <c r="V23" s="123"/>
      <c r="W23" s="55"/>
      <c r="X23" s="123"/>
      <c r="Y23" s="123"/>
      <c r="Z23" s="55"/>
    </row>
    <row r="24" spans="1:26" s="127" customFormat="1" ht="12" customHeight="1">
      <c r="A24" s="126" t="s">
        <v>149</v>
      </c>
      <c r="B24" s="49">
        <f t="shared" si="1"/>
        <v>6.45</v>
      </c>
      <c r="C24" s="49">
        <v>3</v>
      </c>
      <c r="D24" s="49">
        <v>0.6</v>
      </c>
      <c r="E24" s="49">
        <v>0.2</v>
      </c>
      <c r="F24" s="49" t="s">
        <v>184</v>
      </c>
      <c r="G24" s="49">
        <v>2.65</v>
      </c>
      <c r="H24" s="49" t="s">
        <v>184</v>
      </c>
      <c r="I24" s="49">
        <v>0</v>
      </c>
      <c r="J24" s="139"/>
      <c r="K24" s="66"/>
      <c r="L24" s="140"/>
      <c r="M24" s="140"/>
      <c r="O24" s="123"/>
      <c r="P24" s="123"/>
      <c r="Q24" s="55"/>
      <c r="R24" s="123"/>
      <c r="S24" s="123"/>
      <c r="T24" s="55"/>
      <c r="U24" s="123"/>
      <c r="V24" s="123"/>
      <c r="W24" s="55"/>
      <c r="X24" s="123"/>
      <c r="Y24" s="123"/>
      <c r="Z24" s="55"/>
    </row>
    <row r="25" spans="1:26" s="127" customFormat="1" ht="12.75">
      <c r="A25" s="126" t="s">
        <v>68</v>
      </c>
      <c r="B25" s="49">
        <f t="shared" si="1"/>
        <v>3.1</v>
      </c>
      <c r="C25" s="49">
        <v>2.3</v>
      </c>
      <c r="D25" s="49">
        <v>0.1</v>
      </c>
      <c r="E25" s="49">
        <v>0.1</v>
      </c>
      <c r="F25" s="49" t="s">
        <v>184</v>
      </c>
      <c r="G25" s="49">
        <v>0.4</v>
      </c>
      <c r="H25" s="49" t="s">
        <v>184</v>
      </c>
      <c r="I25" s="49">
        <v>0.2</v>
      </c>
      <c r="J25" s="139"/>
      <c r="K25" s="66"/>
      <c r="L25" s="140"/>
      <c r="M25" s="140"/>
      <c r="O25" s="123"/>
      <c r="P25" s="123"/>
      <c r="Q25" s="55"/>
      <c r="R25" s="123"/>
      <c r="S25" s="123"/>
      <c r="T25" s="55"/>
      <c r="U25" s="56"/>
      <c r="V25" s="56"/>
      <c r="W25" s="56"/>
      <c r="X25" s="123"/>
      <c r="Y25" s="123"/>
      <c r="Z25" s="55"/>
    </row>
    <row r="26" spans="1:26" s="127" customFormat="1" ht="12.75">
      <c r="A26" s="128" t="s">
        <v>69</v>
      </c>
      <c r="B26" s="47">
        <f>SUM(C26:I26)</f>
        <v>971.9500000000002</v>
      </c>
      <c r="C26" s="47">
        <v>724.08</v>
      </c>
      <c r="D26" s="47">
        <v>105.7</v>
      </c>
      <c r="E26" s="47">
        <v>0.2</v>
      </c>
      <c r="F26" s="47">
        <v>4.7</v>
      </c>
      <c r="G26" s="47">
        <v>108.4</v>
      </c>
      <c r="H26" s="47" t="s">
        <v>184</v>
      </c>
      <c r="I26" s="47">
        <v>28.87</v>
      </c>
      <c r="J26" s="140"/>
      <c r="K26" s="70"/>
      <c r="L26" s="140"/>
      <c r="M26" s="140"/>
      <c r="O26" s="123"/>
      <c r="P26" s="123"/>
      <c r="Q26" s="55"/>
      <c r="R26" s="123"/>
      <c r="S26" s="123"/>
      <c r="T26" s="55"/>
      <c r="U26" s="123"/>
      <c r="V26" s="123"/>
      <c r="W26" s="55"/>
      <c r="X26" s="123"/>
      <c r="Y26" s="123"/>
      <c r="Z26" s="55"/>
    </row>
    <row r="27" spans="3:9" ht="12.75">
      <c r="C27" s="123"/>
      <c r="D27" s="123"/>
      <c r="E27" s="123"/>
      <c r="F27" s="123"/>
      <c r="G27" s="123"/>
      <c r="H27" s="123"/>
      <c r="I27" s="123"/>
    </row>
    <row r="28" spans="3:9" ht="12.75">
      <c r="C28" s="123"/>
      <c r="D28" s="123"/>
      <c r="E28" s="123"/>
      <c r="F28" s="123"/>
      <c r="G28" s="123"/>
      <c r="H28" s="123"/>
      <c r="I28" s="123"/>
    </row>
    <row r="29" spans="3:9" ht="12.75">
      <c r="C29" s="123"/>
      <c r="D29" s="123"/>
      <c r="E29" s="123"/>
      <c r="F29" s="123"/>
      <c r="G29" s="123"/>
      <c r="H29" s="123"/>
      <c r="I29" s="123"/>
    </row>
    <row r="30" spans="3:9" ht="12.75">
      <c r="C30" s="123"/>
      <c r="D30" s="123"/>
      <c r="E30" s="123"/>
      <c r="F30" s="123"/>
      <c r="G30" s="123"/>
      <c r="H30" s="123"/>
      <c r="I30" s="123"/>
    </row>
    <row r="31" spans="3:9" ht="12.75">
      <c r="C31" s="123"/>
      <c r="D31" s="123"/>
      <c r="E31" s="123"/>
      <c r="F31" s="123"/>
      <c r="G31" s="123"/>
      <c r="H31" s="123"/>
      <c r="I31" s="123"/>
    </row>
    <row r="32" spans="3:9" ht="12.75">
      <c r="C32" s="123"/>
      <c r="D32" s="123"/>
      <c r="E32" s="123"/>
      <c r="F32" s="123"/>
      <c r="G32" s="123"/>
      <c r="H32" s="56"/>
      <c r="I32" s="123"/>
    </row>
    <row r="33" spans="3:9" ht="12.75">
      <c r="C33" s="123"/>
      <c r="D33" s="123"/>
      <c r="E33" s="123"/>
      <c r="F33" s="123"/>
      <c r="G33" s="123"/>
      <c r="H33" s="123"/>
      <c r="I33" s="123"/>
    </row>
    <row r="34" spans="3:9" ht="12.75">
      <c r="C34" s="123"/>
      <c r="D34" s="123"/>
      <c r="E34" s="123"/>
      <c r="F34" s="123"/>
      <c r="G34" s="123"/>
      <c r="H34" s="123"/>
      <c r="I34" s="123"/>
    </row>
    <row r="35" spans="3:9" ht="12.75">
      <c r="C35" s="123"/>
      <c r="D35" s="123"/>
      <c r="E35" s="123"/>
      <c r="F35" s="123"/>
      <c r="G35" s="123"/>
      <c r="H35" s="56"/>
      <c r="I35" s="123"/>
    </row>
    <row r="36" spans="3:9" ht="12.75">
      <c r="C36" s="123"/>
      <c r="D36" s="123"/>
      <c r="E36" s="123"/>
      <c r="F36" s="123"/>
      <c r="G36" s="123"/>
      <c r="H36" s="56"/>
      <c r="I36" s="123"/>
    </row>
    <row r="37" spans="3:9" ht="12.75">
      <c r="C37" s="123"/>
      <c r="D37" s="123"/>
      <c r="E37" s="123"/>
      <c r="F37" s="123"/>
      <c r="G37" s="123"/>
      <c r="H37" s="123"/>
      <c r="I37" s="123"/>
    </row>
    <row r="38" spans="3:9" ht="12.75">
      <c r="C38" s="123"/>
      <c r="D38" s="123"/>
      <c r="E38" s="123"/>
      <c r="F38" s="123"/>
      <c r="G38" s="123"/>
      <c r="H38" s="56"/>
      <c r="I38" s="123"/>
    </row>
    <row r="39" spans="3:9" ht="12.75">
      <c r="C39" s="123"/>
      <c r="D39" s="123"/>
      <c r="E39" s="123"/>
      <c r="F39" s="56"/>
      <c r="G39" s="123"/>
      <c r="H39" s="56"/>
      <c r="I39" s="56"/>
    </row>
    <row r="40" spans="3:9" ht="12.75">
      <c r="C40" s="123"/>
      <c r="D40" s="123"/>
      <c r="E40" s="56"/>
      <c r="F40" s="56"/>
      <c r="G40" s="56"/>
      <c r="H40" s="56"/>
      <c r="I40" s="123"/>
    </row>
    <row r="41" spans="3:9" ht="12.75">
      <c r="C41" s="123"/>
      <c r="D41" s="123"/>
      <c r="E41" s="123"/>
      <c r="F41" s="123"/>
      <c r="G41" s="123"/>
      <c r="H41" s="56"/>
      <c r="I41" s="123"/>
    </row>
  </sheetData>
  <sheetProtection/>
  <mergeCells count="4">
    <mergeCell ref="B4:B5"/>
    <mergeCell ref="C4:I4"/>
    <mergeCell ref="A1:I1"/>
    <mergeCell ref="A4:A5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22.125" style="146" customWidth="1"/>
    <col min="2" max="3" width="11.375" style="146" customWidth="1"/>
    <col min="4" max="4" width="9.00390625" style="146" customWidth="1"/>
    <col min="5" max="5" width="10.00390625" style="146" customWidth="1"/>
    <col min="6" max="6" width="9.25390625" style="146" customWidth="1"/>
    <col min="7" max="7" width="7.875" style="146" customWidth="1"/>
    <col min="8" max="8" width="10.00390625" style="146" customWidth="1"/>
    <col min="9" max="9" width="10.25390625" style="146" customWidth="1"/>
    <col min="10" max="10" width="9.125" style="146" customWidth="1"/>
    <col min="11" max="12" width="11.375" style="146" customWidth="1"/>
    <col min="13" max="13" width="8.00390625" style="146" customWidth="1"/>
    <col min="14" max="16384" width="9.125" style="146" customWidth="1"/>
  </cols>
  <sheetData>
    <row r="1" spans="1:13" ht="30" customHeight="1">
      <c r="A1" s="310" t="s">
        <v>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</row>
    <row r="2" spans="1:16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P2" s="148" t="s">
        <v>47</v>
      </c>
    </row>
    <row r="3" spans="1:16" ht="12" customHeight="1">
      <c r="A3" s="295"/>
      <c r="B3" s="290" t="s">
        <v>181</v>
      </c>
      <c r="C3" s="290"/>
      <c r="D3" s="290"/>
      <c r="E3" s="291" t="s">
        <v>26</v>
      </c>
      <c r="F3" s="296"/>
      <c r="G3" s="296"/>
      <c r="H3" s="296"/>
      <c r="I3" s="296"/>
      <c r="J3" s="296"/>
      <c r="K3" s="297" t="s">
        <v>262</v>
      </c>
      <c r="L3" s="298"/>
      <c r="M3" s="299"/>
      <c r="N3" s="290" t="s">
        <v>263</v>
      </c>
      <c r="O3" s="290"/>
      <c r="P3" s="291"/>
    </row>
    <row r="4" spans="1:16" ht="24" customHeight="1">
      <c r="A4" s="295"/>
      <c r="B4" s="290"/>
      <c r="C4" s="290"/>
      <c r="D4" s="290"/>
      <c r="E4" s="290" t="s">
        <v>27</v>
      </c>
      <c r="F4" s="290"/>
      <c r="G4" s="290"/>
      <c r="H4" s="290" t="s">
        <v>28</v>
      </c>
      <c r="I4" s="290"/>
      <c r="J4" s="290"/>
      <c r="K4" s="300"/>
      <c r="L4" s="301"/>
      <c r="M4" s="302"/>
      <c r="N4" s="290"/>
      <c r="O4" s="290"/>
      <c r="P4" s="291"/>
    </row>
    <row r="5" spans="1:16" ht="28.5" customHeight="1">
      <c r="A5" s="295"/>
      <c r="B5" s="81">
        <v>2024</v>
      </c>
      <c r="C5" s="81">
        <v>2023</v>
      </c>
      <c r="D5" s="81" t="s">
        <v>182</v>
      </c>
      <c r="E5" s="81">
        <v>2024</v>
      </c>
      <c r="F5" s="81">
        <v>2023</v>
      </c>
      <c r="G5" s="81" t="s">
        <v>182</v>
      </c>
      <c r="H5" s="81">
        <v>2024</v>
      </c>
      <c r="I5" s="81">
        <v>2023</v>
      </c>
      <c r="J5" s="81" t="s">
        <v>182</v>
      </c>
      <c r="K5" s="81">
        <v>2024</v>
      </c>
      <c r="L5" s="81">
        <v>2023</v>
      </c>
      <c r="M5" s="81" t="s">
        <v>182</v>
      </c>
      <c r="N5" s="81">
        <v>2024</v>
      </c>
      <c r="O5" s="81">
        <v>2023</v>
      </c>
      <c r="P5" s="81" t="s">
        <v>182</v>
      </c>
    </row>
    <row r="6" spans="1:26" s="124" customFormat="1" ht="12.75">
      <c r="A6" s="122" t="s">
        <v>52</v>
      </c>
      <c r="B6" s="69">
        <f>SUM(B7:B25)</f>
        <v>203486.5</v>
      </c>
      <c r="C6" s="69">
        <f>SUM(C7:C25)</f>
        <v>182395.7</v>
      </c>
      <c r="D6" s="69">
        <f>B6/C6*100</f>
        <v>111.56321119412354</v>
      </c>
      <c r="E6" s="69">
        <f>SUM(E7:E25)</f>
        <v>98272.6</v>
      </c>
      <c r="F6" s="69">
        <f>SUM(F7:F25)</f>
        <v>81104.99999999999</v>
      </c>
      <c r="G6" s="69">
        <f>E6/F6%</f>
        <v>121.16712903026944</v>
      </c>
      <c r="H6" s="69">
        <f>SUM(H7:H25)</f>
        <v>105213.90000000001</v>
      </c>
      <c r="I6" s="69">
        <f>SUM(I7:I25)</f>
        <v>101290.7</v>
      </c>
      <c r="J6" s="69">
        <f>H6/I6%</f>
        <v>103.8732084979174</v>
      </c>
      <c r="K6" s="69">
        <f>SUM(K7:K25)</f>
        <v>329840.9</v>
      </c>
      <c r="L6" s="69">
        <f>SUM(L7:L25)</f>
        <v>327915.0000000001</v>
      </c>
      <c r="M6" s="69">
        <f>K6/L6%</f>
        <v>100.58731683515543</v>
      </c>
      <c r="N6" s="69">
        <f>SUM(N7:N25)</f>
        <v>533327.2999999999</v>
      </c>
      <c r="O6" s="69">
        <f>SUM(O7:O25)</f>
        <v>510310.8</v>
      </c>
      <c r="P6" s="69">
        <f>N6/O6*100</f>
        <v>104.51029059153754</v>
      </c>
      <c r="Q6" s="55"/>
      <c r="R6" s="123"/>
      <c r="S6" s="123"/>
      <c r="T6" s="55"/>
      <c r="U6" s="123"/>
      <c r="V6" s="123"/>
      <c r="W6" s="55"/>
      <c r="X6" s="123"/>
      <c r="Y6" s="123"/>
      <c r="Z6" s="55"/>
    </row>
    <row r="7" spans="1:26" s="124" customFormat="1" ht="12.75">
      <c r="A7" s="125" t="s">
        <v>146</v>
      </c>
      <c r="B7" s="70">
        <f>E7+H7</f>
        <v>19767.399999999998</v>
      </c>
      <c r="C7" s="70">
        <f>F7+I7</f>
        <v>18828.6</v>
      </c>
      <c r="D7" s="70">
        <f aca="true" t="shared" si="0" ref="D7:D22">B7/C7*100</f>
        <v>104.98603188766025</v>
      </c>
      <c r="E7" s="70">
        <v>1097.3</v>
      </c>
      <c r="F7" s="70">
        <v>712</v>
      </c>
      <c r="G7" s="70">
        <f aca="true" t="shared" si="1" ref="G7:G22">E7/F7%</f>
        <v>154.11516853932582</v>
      </c>
      <c r="H7" s="70">
        <v>18670.1</v>
      </c>
      <c r="I7" s="70">
        <v>18116.6</v>
      </c>
      <c r="J7" s="70">
        <f aca="true" t="shared" si="2" ref="J7:J22">H7/I7%</f>
        <v>103.05520903480785</v>
      </c>
      <c r="K7" s="70">
        <v>27193.1</v>
      </c>
      <c r="L7" s="70">
        <v>26463.8</v>
      </c>
      <c r="M7" s="70">
        <f aca="true" t="shared" si="3" ref="M7:M25">K7/L7%</f>
        <v>102.75584005320476</v>
      </c>
      <c r="N7" s="70">
        <v>46960.5</v>
      </c>
      <c r="O7" s="70">
        <v>45292.4</v>
      </c>
      <c r="P7" s="70">
        <f aca="true" t="shared" si="4" ref="P7:P25">N7/O7*100</f>
        <v>103.68295784723264</v>
      </c>
      <c r="Q7" s="55"/>
      <c r="R7" s="123"/>
      <c r="S7" s="123"/>
      <c r="T7" s="55"/>
      <c r="U7" s="123"/>
      <c r="V7" s="123"/>
      <c r="W7" s="55"/>
      <c r="X7" s="123"/>
      <c r="Y7" s="123"/>
      <c r="Z7" s="55"/>
    </row>
    <row r="8" spans="1:26" s="124" customFormat="1" ht="12.75">
      <c r="A8" s="126" t="s">
        <v>53</v>
      </c>
      <c r="B8" s="70">
        <f aca="true" t="shared" si="5" ref="B8:C25">E8+H8</f>
        <v>13133.199999999999</v>
      </c>
      <c r="C8" s="70">
        <f t="shared" si="5"/>
        <v>12864.4</v>
      </c>
      <c r="D8" s="70">
        <f t="shared" si="0"/>
        <v>102.08948726718697</v>
      </c>
      <c r="E8" s="70">
        <v>11223.9</v>
      </c>
      <c r="F8" s="70">
        <v>10881</v>
      </c>
      <c r="G8" s="70">
        <f t="shared" si="1"/>
        <v>103.15136476426798</v>
      </c>
      <c r="H8" s="70">
        <v>1909.3</v>
      </c>
      <c r="I8" s="70">
        <v>1983.4</v>
      </c>
      <c r="J8" s="70">
        <f t="shared" si="2"/>
        <v>96.2639911263487</v>
      </c>
      <c r="K8" s="70">
        <v>18766.2</v>
      </c>
      <c r="L8" s="70">
        <v>18289</v>
      </c>
      <c r="M8" s="70">
        <f t="shared" si="3"/>
        <v>102.60921865602276</v>
      </c>
      <c r="N8" s="70">
        <v>31899.4</v>
      </c>
      <c r="O8" s="70">
        <v>31153.3</v>
      </c>
      <c r="P8" s="70">
        <f t="shared" si="4"/>
        <v>102.39493087409681</v>
      </c>
      <c r="Q8" s="55"/>
      <c r="R8" s="123"/>
      <c r="S8" s="123"/>
      <c r="T8" s="55"/>
      <c r="U8" s="123"/>
      <c r="V8" s="123"/>
      <c r="W8" s="55"/>
      <c r="X8" s="123"/>
      <c r="Y8" s="123"/>
      <c r="Z8" s="55"/>
    </row>
    <row r="9" spans="1:26" s="124" customFormat="1" ht="12.75">
      <c r="A9" s="126" t="s">
        <v>54</v>
      </c>
      <c r="B9" s="70">
        <f t="shared" si="5"/>
        <v>6089</v>
      </c>
      <c r="C9" s="70">
        <f t="shared" si="5"/>
        <v>5680.700000000001</v>
      </c>
      <c r="D9" s="70">
        <f t="shared" si="0"/>
        <v>107.18749449891737</v>
      </c>
      <c r="E9" s="70">
        <v>2439</v>
      </c>
      <c r="F9" s="70">
        <v>2477.4</v>
      </c>
      <c r="G9" s="70">
        <f t="shared" si="1"/>
        <v>98.4499878905304</v>
      </c>
      <c r="H9" s="70">
        <v>3650</v>
      </c>
      <c r="I9" s="70">
        <v>3203.3</v>
      </c>
      <c r="J9" s="70">
        <f t="shared" si="2"/>
        <v>113.94499422470577</v>
      </c>
      <c r="K9" s="70">
        <v>15485.5</v>
      </c>
      <c r="L9" s="70">
        <v>15442.5</v>
      </c>
      <c r="M9" s="70">
        <f t="shared" si="3"/>
        <v>100.2784523231342</v>
      </c>
      <c r="N9" s="70">
        <v>21574.5</v>
      </c>
      <c r="O9" s="70">
        <v>21123.2</v>
      </c>
      <c r="P9" s="70">
        <f t="shared" si="4"/>
        <v>102.13651340705954</v>
      </c>
      <c r="Q9" s="55"/>
      <c r="R9" s="123"/>
      <c r="S9" s="123"/>
      <c r="T9" s="55"/>
      <c r="U9" s="123"/>
      <c r="V9" s="123"/>
      <c r="W9" s="55"/>
      <c r="X9" s="123"/>
      <c r="Y9" s="123"/>
      <c r="Z9" s="55"/>
    </row>
    <row r="10" spans="1:26" s="124" customFormat="1" ht="12.75">
      <c r="A10" s="126" t="s">
        <v>55</v>
      </c>
      <c r="B10" s="70">
        <f t="shared" si="5"/>
        <v>23409.1</v>
      </c>
      <c r="C10" s="70">
        <f t="shared" si="5"/>
        <v>21860.2</v>
      </c>
      <c r="D10" s="70">
        <f t="shared" si="0"/>
        <v>107.08547954730514</v>
      </c>
      <c r="E10" s="70">
        <v>6686.5</v>
      </c>
      <c r="F10" s="70">
        <v>5688.7</v>
      </c>
      <c r="G10" s="70">
        <f t="shared" si="1"/>
        <v>117.54003550899151</v>
      </c>
      <c r="H10" s="70">
        <v>16722.6</v>
      </c>
      <c r="I10" s="70">
        <v>16171.5</v>
      </c>
      <c r="J10" s="70">
        <f t="shared" si="2"/>
        <v>103.40784713848436</v>
      </c>
      <c r="K10" s="70">
        <v>37739.9</v>
      </c>
      <c r="L10" s="70">
        <v>37334.4</v>
      </c>
      <c r="M10" s="70">
        <f t="shared" si="3"/>
        <v>101.08612968200909</v>
      </c>
      <c r="N10" s="70">
        <v>61149</v>
      </c>
      <c r="O10" s="70">
        <v>59194.7</v>
      </c>
      <c r="P10" s="70">
        <f t="shared" si="4"/>
        <v>103.30147800394292</v>
      </c>
      <c r="Q10" s="55"/>
      <c r="R10" s="123"/>
      <c r="S10" s="123"/>
      <c r="T10" s="55"/>
      <c r="U10" s="123"/>
      <c r="V10" s="123"/>
      <c r="W10" s="55"/>
      <c r="X10" s="123"/>
      <c r="Y10" s="123"/>
      <c r="Z10" s="55"/>
    </row>
    <row r="11" spans="1:26" s="124" customFormat="1" ht="12.75">
      <c r="A11" s="126" t="s">
        <v>56</v>
      </c>
      <c r="B11" s="70">
        <f t="shared" si="5"/>
        <v>1313.6</v>
      </c>
      <c r="C11" s="70">
        <f t="shared" si="5"/>
        <v>1243.9</v>
      </c>
      <c r="D11" s="70">
        <f t="shared" si="0"/>
        <v>105.60334432028297</v>
      </c>
      <c r="E11" s="70">
        <v>506.2</v>
      </c>
      <c r="F11" s="70">
        <v>459.8</v>
      </c>
      <c r="G11" s="70">
        <f t="shared" si="1"/>
        <v>110.09134406263593</v>
      </c>
      <c r="H11" s="70">
        <v>807.4</v>
      </c>
      <c r="I11" s="70">
        <v>784.1</v>
      </c>
      <c r="J11" s="70">
        <f t="shared" si="2"/>
        <v>102.97155975003187</v>
      </c>
      <c r="K11" s="70">
        <v>3757.7</v>
      </c>
      <c r="L11" s="70">
        <v>3938</v>
      </c>
      <c r="M11" s="70">
        <f t="shared" si="3"/>
        <v>95.42153377348907</v>
      </c>
      <c r="N11" s="70">
        <v>5071.3</v>
      </c>
      <c r="O11" s="70">
        <v>5181.9</v>
      </c>
      <c r="P11" s="70">
        <f t="shared" si="4"/>
        <v>97.86564773538664</v>
      </c>
      <c r="Q11" s="55"/>
      <c r="R11" s="123"/>
      <c r="S11" s="123"/>
      <c r="T11" s="55"/>
      <c r="U11" s="123"/>
      <c r="V11" s="123"/>
      <c r="W11" s="55"/>
      <c r="X11" s="123"/>
      <c r="Y11" s="123"/>
      <c r="Z11" s="55"/>
    </row>
    <row r="12" spans="1:26" s="127" customFormat="1" ht="12.75">
      <c r="A12" s="126" t="s">
        <v>57</v>
      </c>
      <c r="B12" s="70">
        <f t="shared" si="5"/>
        <v>2510</v>
      </c>
      <c r="C12" s="70">
        <f t="shared" si="5"/>
        <v>2891.2</v>
      </c>
      <c r="D12" s="70">
        <f t="shared" si="0"/>
        <v>86.81516325401219</v>
      </c>
      <c r="E12" s="70">
        <v>744.8</v>
      </c>
      <c r="F12" s="70">
        <v>1165.5</v>
      </c>
      <c r="G12" s="70">
        <f t="shared" si="1"/>
        <v>63.9039039039039</v>
      </c>
      <c r="H12" s="70">
        <v>1765.2</v>
      </c>
      <c r="I12" s="70">
        <v>1725.7</v>
      </c>
      <c r="J12" s="70">
        <f t="shared" si="2"/>
        <v>102.28892623283305</v>
      </c>
      <c r="K12" s="70">
        <v>7331</v>
      </c>
      <c r="L12" s="70">
        <v>7138.8</v>
      </c>
      <c r="M12" s="70">
        <f t="shared" si="3"/>
        <v>102.69232924301002</v>
      </c>
      <c r="N12" s="70">
        <v>9841</v>
      </c>
      <c r="O12" s="70">
        <v>10029.9</v>
      </c>
      <c r="P12" s="70">
        <f t="shared" si="4"/>
        <v>98.11663127249524</v>
      </c>
      <c r="Q12" s="55"/>
      <c r="R12" s="123"/>
      <c r="S12" s="123"/>
      <c r="T12" s="55"/>
      <c r="U12" s="123"/>
      <c r="V12" s="123"/>
      <c r="W12" s="55"/>
      <c r="X12" s="123"/>
      <c r="Y12" s="123"/>
      <c r="Z12" s="55"/>
    </row>
    <row r="13" spans="1:26" s="127" customFormat="1" ht="12.75">
      <c r="A13" s="126" t="s">
        <v>58</v>
      </c>
      <c r="B13" s="70">
        <f t="shared" si="5"/>
        <v>8269.2</v>
      </c>
      <c r="C13" s="70">
        <f t="shared" si="5"/>
        <v>8231</v>
      </c>
      <c r="D13" s="70">
        <f t="shared" si="0"/>
        <v>100.46409913740737</v>
      </c>
      <c r="E13" s="70">
        <v>614.9</v>
      </c>
      <c r="F13" s="70">
        <v>689.1</v>
      </c>
      <c r="G13" s="70">
        <f t="shared" si="1"/>
        <v>89.23233202728196</v>
      </c>
      <c r="H13" s="70">
        <v>7654.3</v>
      </c>
      <c r="I13" s="70">
        <v>7541.9</v>
      </c>
      <c r="J13" s="70">
        <f t="shared" si="2"/>
        <v>101.49034063034514</v>
      </c>
      <c r="K13" s="70">
        <v>26920.6</v>
      </c>
      <c r="L13" s="70">
        <v>26469.7</v>
      </c>
      <c r="M13" s="70">
        <f t="shared" si="3"/>
        <v>101.70345716045138</v>
      </c>
      <c r="N13" s="70">
        <v>35189.8</v>
      </c>
      <c r="O13" s="70">
        <v>34700.7</v>
      </c>
      <c r="P13" s="70">
        <f t="shared" si="4"/>
        <v>101.40948165310787</v>
      </c>
      <c r="Q13" s="55"/>
      <c r="R13" s="123"/>
      <c r="S13" s="123"/>
      <c r="T13" s="55"/>
      <c r="U13" s="123"/>
      <c r="V13" s="123"/>
      <c r="W13" s="55"/>
      <c r="X13" s="123"/>
      <c r="Y13" s="123"/>
      <c r="Z13" s="55"/>
    </row>
    <row r="14" spans="1:26" s="127" customFormat="1" ht="12.75">
      <c r="A14" s="126" t="s">
        <v>147</v>
      </c>
      <c r="B14" s="70">
        <f t="shared" si="5"/>
        <v>10274.5</v>
      </c>
      <c r="C14" s="70">
        <f t="shared" si="5"/>
        <v>9914.4</v>
      </c>
      <c r="D14" s="70">
        <f t="shared" si="0"/>
        <v>103.63209069636086</v>
      </c>
      <c r="E14" s="70">
        <v>2845.7</v>
      </c>
      <c r="F14" s="70">
        <v>2571.5</v>
      </c>
      <c r="G14" s="70">
        <f t="shared" si="1"/>
        <v>110.66303713785727</v>
      </c>
      <c r="H14" s="70">
        <v>7428.8</v>
      </c>
      <c r="I14" s="70">
        <v>7342.9</v>
      </c>
      <c r="J14" s="70">
        <f t="shared" si="2"/>
        <v>101.16983753013115</v>
      </c>
      <c r="K14" s="70">
        <v>20666.6</v>
      </c>
      <c r="L14" s="70">
        <v>20550.2</v>
      </c>
      <c r="M14" s="70">
        <f t="shared" si="3"/>
        <v>100.56641784508179</v>
      </c>
      <c r="N14" s="70">
        <v>30941.1</v>
      </c>
      <c r="O14" s="70">
        <v>30464.6</v>
      </c>
      <c r="P14" s="70">
        <f t="shared" si="4"/>
        <v>101.56411047576532</v>
      </c>
      <c r="Q14" s="55"/>
      <c r="R14" s="123"/>
      <c r="S14" s="123"/>
      <c r="T14" s="55"/>
      <c r="U14" s="123"/>
      <c r="V14" s="123"/>
      <c r="W14" s="55"/>
      <c r="X14" s="123"/>
      <c r="Y14" s="123"/>
      <c r="Z14" s="55"/>
    </row>
    <row r="15" spans="1:26" s="127" customFormat="1" ht="12.75">
      <c r="A15" s="126" t="s">
        <v>59</v>
      </c>
      <c r="B15" s="70">
        <f t="shared" si="5"/>
        <v>11946.699999999999</v>
      </c>
      <c r="C15" s="70">
        <f t="shared" si="5"/>
        <v>11868.6</v>
      </c>
      <c r="D15" s="70">
        <f t="shared" si="0"/>
        <v>100.6580388588376</v>
      </c>
      <c r="E15" s="70">
        <v>566.3</v>
      </c>
      <c r="F15" s="70">
        <v>728.4</v>
      </c>
      <c r="G15" s="70">
        <f t="shared" si="1"/>
        <v>77.74574409665018</v>
      </c>
      <c r="H15" s="70">
        <v>11380.4</v>
      </c>
      <c r="I15" s="70">
        <v>11140.2</v>
      </c>
      <c r="J15" s="70">
        <f t="shared" si="2"/>
        <v>102.15615518572378</v>
      </c>
      <c r="K15" s="70">
        <v>11256.9</v>
      </c>
      <c r="L15" s="70">
        <v>11323.5</v>
      </c>
      <c r="M15" s="70">
        <f t="shared" si="3"/>
        <v>99.41184262816267</v>
      </c>
      <c r="N15" s="70">
        <v>23203.6</v>
      </c>
      <c r="O15" s="70">
        <v>23192.1</v>
      </c>
      <c r="P15" s="70">
        <f t="shared" si="4"/>
        <v>100.04958585035422</v>
      </c>
      <c r="Q15" s="55"/>
      <c r="R15" s="123"/>
      <c r="S15" s="123"/>
      <c r="T15" s="55"/>
      <c r="U15" s="123"/>
      <c r="V15" s="123"/>
      <c r="W15" s="55"/>
      <c r="X15" s="123"/>
      <c r="Y15" s="123"/>
      <c r="Z15" s="55"/>
    </row>
    <row r="16" spans="1:26" s="127" customFormat="1" ht="14.25" customHeight="1">
      <c r="A16" s="126" t="s">
        <v>60</v>
      </c>
      <c r="B16" s="70">
        <f t="shared" si="5"/>
        <v>12595</v>
      </c>
      <c r="C16" s="70">
        <f t="shared" si="5"/>
        <v>12875.5</v>
      </c>
      <c r="D16" s="70">
        <f t="shared" si="0"/>
        <v>97.82144382742418</v>
      </c>
      <c r="E16" s="70">
        <v>10794.5</v>
      </c>
      <c r="F16" s="70">
        <v>11200.4</v>
      </c>
      <c r="G16" s="70">
        <f t="shared" si="1"/>
        <v>96.3760222849184</v>
      </c>
      <c r="H16" s="70">
        <v>1800.5</v>
      </c>
      <c r="I16" s="70">
        <v>1675.1</v>
      </c>
      <c r="J16" s="70">
        <f t="shared" si="2"/>
        <v>107.48612023162798</v>
      </c>
      <c r="K16" s="70">
        <v>15866.7</v>
      </c>
      <c r="L16" s="70">
        <v>15329.2</v>
      </c>
      <c r="M16" s="70">
        <f t="shared" si="3"/>
        <v>103.50637998069045</v>
      </c>
      <c r="N16" s="70">
        <v>28461.7</v>
      </c>
      <c r="O16" s="70">
        <v>28204.8</v>
      </c>
      <c r="P16" s="70">
        <f t="shared" si="4"/>
        <v>100.91083787156796</v>
      </c>
      <c r="Q16" s="55"/>
      <c r="R16" s="123"/>
      <c r="S16" s="123"/>
      <c r="T16" s="55"/>
      <c r="U16" s="123"/>
      <c r="V16" s="123"/>
      <c r="W16" s="55"/>
      <c r="X16" s="123"/>
      <c r="Y16" s="123"/>
      <c r="Z16" s="55"/>
    </row>
    <row r="17" spans="1:26" s="124" customFormat="1" ht="14.25" customHeight="1">
      <c r="A17" s="126" t="s">
        <v>61</v>
      </c>
      <c r="B17" s="70">
        <f t="shared" si="5"/>
        <v>1904</v>
      </c>
      <c r="C17" s="70">
        <f t="shared" si="5"/>
        <v>1756.4</v>
      </c>
      <c r="D17" s="70">
        <f t="shared" si="0"/>
        <v>108.40355272147575</v>
      </c>
      <c r="E17" s="70">
        <v>1178.6</v>
      </c>
      <c r="F17" s="70">
        <v>1039.5</v>
      </c>
      <c r="G17" s="70">
        <f t="shared" si="1"/>
        <v>113.38143338143338</v>
      </c>
      <c r="H17" s="70">
        <v>725.4</v>
      </c>
      <c r="I17" s="70">
        <v>716.9</v>
      </c>
      <c r="J17" s="70">
        <f t="shared" si="2"/>
        <v>101.18566048263357</v>
      </c>
      <c r="K17" s="70">
        <v>9612.1</v>
      </c>
      <c r="L17" s="70">
        <v>9489.2</v>
      </c>
      <c r="M17" s="70">
        <f t="shared" si="3"/>
        <v>101.29515659908105</v>
      </c>
      <c r="N17" s="70">
        <v>11516.1</v>
      </c>
      <c r="O17" s="70">
        <v>11245.6</v>
      </c>
      <c r="P17" s="70">
        <f t="shared" si="4"/>
        <v>102.40538521732945</v>
      </c>
      <c r="Q17" s="55"/>
      <c r="R17" s="123"/>
      <c r="S17" s="123"/>
      <c r="T17" s="55"/>
      <c r="U17" s="123"/>
      <c r="V17" s="123"/>
      <c r="W17" s="55"/>
      <c r="X17" s="123"/>
      <c r="Y17" s="123"/>
      <c r="Z17" s="55"/>
    </row>
    <row r="18" spans="1:26" s="127" customFormat="1" ht="14.25" customHeight="1">
      <c r="A18" s="126" t="s">
        <v>63</v>
      </c>
      <c r="B18" s="70">
        <f t="shared" si="5"/>
        <v>22730.800000000003</v>
      </c>
      <c r="C18" s="70">
        <f t="shared" si="5"/>
        <v>19760.699999999997</v>
      </c>
      <c r="D18" s="70">
        <f t="shared" si="0"/>
        <v>115.03033799409943</v>
      </c>
      <c r="E18" s="70">
        <v>14375.7</v>
      </c>
      <c r="F18" s="70">
        <v>12136.8</v>
      </c>
      <c r="G18" s="70">
        <f t="shared" si="1"/>
        <v>118.44720189835873</v>
      </c>
      <c r="H18" s="70">
        <v>8355.1</v>
      </c>
      <c r="I18" s="70">
        <v>7623.9</v>
      </c>
      <c r="J18" s="70">
        <f t="shared" si="2"/>
        <v>109.59089180078439</v>
      </c>
      <c r="K18" s="70">
        <v>17729.9</v>
      </c>
      <c r="L18" s="70">
        <v>17307.1</v>
      </c>
      <c r="M18" s="70">
        <f t="shared" si="3"/>
        <v>102.44292804687095</v>
      </c>
      <c r="N18" s="70">
        <v>40460.7</v>
      </c>
      <c r="O18" s="70">
        <v>37067.8</v>
      </c>
      <c r="P18" s="70">
        <f t="shared" si="4"/>
        <v>109.1532273293802</v>
      </c>
      <c r="Q18" s="55"/>
      <c r="R18" s="123"/>
      <c r="S18" s="123"/>
      <c r="T18" s="55"/>
      <c r="U18" s="123"/>
      <c r="V18" s="123"/>
      <c r="W18" s="55"/>
      <c r="X18" s="123"/>
      <c r="Y18" s="123"/>
      <c r="Z18" s="55"/>
    </row>
    <row r="19" spans="1:26" s="127" customFormat="1" ht="14.25" customHeight="1">
      <c r="A19" s="126" t="s">
        <v>64</v>
      </c>
      <c r="B19" s="70">
        <f t="shared" si="5"/>
        <v>28470.5</v>
      </c>
      <c r="C19" s="70">
        <f t="shared" si="5"/>
        <v>23669.2</v>
      </c>
      <c r="D19" s="70">
        <f t="shared" si="0"/>
        <v>120.28501174522164</v>
      </c>
      <c r="E19" s="70">
        <v>22990.8</v>
      </c>
      <c r="F19" s="70">
        <v>18456.5</v>
      </c>
      <c r="G19" s="70">
        <f t="shared" si="1"/>
        <v>124.56749654593233</v>
      </c>
      <c r="H19" s="70">
        <v>5479.7</v>
      </c>
      <c r="I19" s="70">
        <v>5212.7</v>
      </c>
      <c r="J19" s="70">
        <f t="shared" si="2"/>
        <v>105.12210562664262</v>
      </c>
      <c r="K19" s="70">
        <v>10872.1</v>
      </c>
      <c r="L19" s="70">
        <v>10638.3</v>
      </c>
      <c r="M19" s="70">
        <f t="shared" si="3"/>
        <v>102.1977195604561</v>
      </c>
      <c r="N19" s="70">
        <v>39342.6</v>
      </c>
      <c r="O19" s="70">
        <v>34307.4</v>
      </c>
      <c r="P19" s="70">
        <f t="shared" si="4"/>
        <v>114.67671697651234</v>
      </c>
      <c r="Q19" s="55"/>
      <c r="R19" s="123"/>
      <c r="S19" s="123"/>
      <c r="T19" s="55"/>
      <c r="U19" s="123"/>
      <c r="V19" s="123"/>
      <c r="W19" s="55"/>
      <c r="X19" s="123"/>
      <c r="Y19" s="123"/>
      <c r="Z19" s="55"/>
    </row>
    <row r="20" spans="1:26" s="127" customFormat="1" ht="21" customHeight="1">
      <c r="A20" s="126" t="s">
        <v>65</v>
      </c>
      <c r="B20" s="70">
        <f t="shared" si="5"/>
        <v>17006.2</v>
      </c>
      <c r="C20" s="70">
        <f t="shared" si="5"/>
        <v>7993.700000000001</v>
      </c>
      <c r="D20" s="70" t="s">
        <v>194</v>
      </c>
      <c r="E20" s="70">
        <v>14200.6</v>
      </c>
      <c r="F20" s="70">
        <v>5501.8</v>
      </c>
      <c r="G20" s="70" t="s">
        <v>236</v>
      </c>
      <c r="H20" s="70">
        <v>2805.6</v>
      </c>
      <c r="I20" s="70">
        <v>2491.9</v>
      </c>
      <c r="J20" s="70">
        <f t="shared" si="2"/>
        <v>112.58878767205746</v>
      </c>
      <c r="K20" s="70">
        <v>78436</v>
      </c>
      <c r="L20" s="70">
        <v>80462</v>
      </c>
      <c r="M20" s="70">
        <f t="shared" si="3"/>
        <v>97.4820412120007</v>
      </c>
      <c r="N20" s="70">
        <v>95442.2</v>
      </c>
      <c r="O20" s="70">
        <v>88455.8</v>
      </c>
      <c r="P20" s="70">
        <f t="shared" si="4"/>
        <v>107.89818191684435</v>
      </c>
      <c r="Q20" s="55"/>
      <c r="R20" s="123"/>
      <c r="S20" s="123"/>
      <c r="T20" s="55"/>
      <c r="U20" s="123"/>
      <c r="V20" s="123"/>
      <c r="W20" s="55"/>
      <c r="X20" s="123"/>
      <c r="Y20" s="123"/>
      <c r="Z20" s="55"/>
    </row>
    <row r="21" spans="1:26" s="127" customFormat="1" ht="14.25" customHeight="1">
      <c r="A21" s="126" t="s">
        <v>148</v>
      </c>
      <c r="B21" s="70">
        <f>H21</f>
        <v>3837.4</v>
      </c>
      <c r="C21" s="70">
        <f>I21</f>
        <v>3813.5</v>
      </c>
      <c r="D21" s="70">
        <f t="shared" si="0"/>
        <v>100.62672086010227</v>
      </c>
      <c r="E21" s="70" t="s">
        <v>184</v>
      </c>
      <c r="F21" s="70" t="s">
        <v>184</v>
      </c>
      <c r="G21" s="70" t="s">
        <v>184</v>
      </c>
      <c r="H21" s="70">
        <v>3837.4</v>
      </c>
      <c r="I21" s="70">
        <v>3813.5</v>
      </c>
      <c r="J21" s="70">
        <f t="shared" si="2"/>
        <v>100.62672086010228</v>
      </c>
      <c r="K21" s="70">
        <v>1951.1</v>
      </c>
      <c r="L21" s="70">
        <v>1962.9</v>
      </c>
      <c r="M21" s="70">
        <f t="shared" si="3"/>
        <v>99.39884864231493</v>
      </c>
      <c r="N21" s="70">
        <v>5788.5</v>
      </c>
      <c r="O21" s="70">
        <v>5776.4</v>
      </c>
      <c r="P21" s="70">
        <f t="shared" si="4"/>
        <v>100.20947302818367</v>
      </c>
      <c r="Q21" s="55"/>
      <c r="R21" s="123"/>
      <c r="S21" s="123"/>
      <c r="T21" s="55"/>
      <c r="U21" s="123"/>
      <c r="V21" s="123"/>
      <c r="W21" s="55"/>
      <c r="X21" s="123"/>
      <c r="Y21" s="123"/>
      <c r="Z21" s="55"/>
    </row>
    <row r="22" spans="1:26" s="127" customFormat="1" ht="14.25" customHeight="1">
      <c r="A22" s="126" t="s">
        <v>67</v>
      </c>
      <c r="B22" s="70">
        <f t="shared" si="5"/>
        <v>16833.5</v>
      </c>
      <c r="C22" s="70">
        <f t="shared" si="5"/>
        <v>16024.5</v>
      </c>
      <c r="D22" s="70">
        <f t="shared" si="0"/>
        <v>105.04851945458518</v>
      </c>
      <c r="E22" s="70">
        <v>5102.2</v>
      </c>
      <c r="F22" s="70">
        <v>4762.7</v>
      </c>
      <c r="G22" s="70">
        <f t="shared" si="1"/>
        <v>107.12830957230143</v>
      </c>
      <c r="H22" s="70">
        <v>11731.3</v>
      </c>
      <c r="I22" s="70">
        <v>11261.8</v>
      </c>
      <c r="J22" s="70">
        <f t="shared" si="2"/>
        <v>104.16896055692696</v>
      </c>
      <c r="K22" s="70">
        <v>22135.8</v>
      </c>
      <c r="L22" s="70">
        <v>21683.2</v>
      </c>
      <c r="M22" s="70">
        <f t="shared" si="3"/>
        <v>102.08733028335301</v>
      </c>
      <c r="N22" s="70">
        <v>38969.2</v>
      </c>
      <c r="O22" s="70">
        <v>37707.8</v>
      </c>
      <c r="P22" s="70">
        <f t="shared" si="4"/>
        <v>103.34519648454695</v>
      </c>
      <c r="Q22" s="55"/>
      <c r="R22" s="123"/>
      <c r="S22" s="123"/>
      <c r="T22" s="55"/>
      <c r="U22" s="123"/>
      <c r="V22" s="123"/>
      <c r="W22" s="55"/>
      <c r="X22" s="123"/>
      <c r="Y22" s="123"/>
      <c r="Z22" s="55"/>
    </row>
    <row r="23" spans="1:26" s="127" customFormat="1" ht="14.25" customHeight="1">
      <c r="A23" s="126" t="s">
        <v>149</v>
      </c>
      <c r="B23" s="70">
        <f>H23</f>
        <v>6</v>
      </c>
      <c r="C23" s="70" t="s">
        <v>184</v>
      </c>
      <c r="D23" s="70" t="s">
        <v>184</v>
      </c>
      <c r="E23" s="70" t="s">
        <v>184</v>
      </c>
      <c r="F23" s="70" t="s">
        <v>184</v>
      </c>
      <c r="G23" s="70" t="s">
        <v>184</v>
      </c>
      <c r="H23" s="70">
        <v>6</v>
      </c>
      <c r="I23" s="70" t="s">
        <v>184</v>
      </c>
      <c r="J23" s="70" t="s">
        <v>184</v>
      </c>
      <c r="K23" s="70">
        <v>14.9</v>
      </c>
      <c r="L23" s="70">
        <v>23.4</v>
      </c>
      <c r="M23" s="70">
        <f t="shared" si="3"/>
        <v>63.67521367521368</v>
      </c>
      <c r="N23" s="70">
        <v>20.9</v>
      </c>
      <c r="O23" s="70">
        <v>23.4</v>
      </c>
      <c r="P23" s="70">
        <f t="shared" si="4"/>
        <v>89.31623931623932</v>
      </c>
      <c r="Q23" s="55"/>
      <c r="R23" s="123"/>
      <c r="S23" s="123"/>
      <c r="T23" s="55"/>
      <c r="U23" s="123"/>
      <c r="V23" s="123"/>
      <c r="W23" s="55"/>
      <c r="X23" s="123"/>
      <c r="Y23" s="123"/>
      <c r="Z23" s="55"/>
    </row>
    <row r="24" spans="1:26" s="127" customFormat="1" ht="12" customHeight="1">
      <c r="A24" s="126" t="s">
        <v>68</v>
      </c>
      <c r="B24" s="70" t="s">
        <v>184</v>
      </c>
      <c r="C24" s="70">
        <f>I24</f>
        <v>0.5</v>
      </c>
      <c r="D24" s="70" t="s">
        <v>184</v>
      </c>
      <c r="E24" s="70" t="s">
        <v>184</v>
      </c>
      <c r="F24" s="70" t="s">
        <v>184</v>
      </c>
      <c r="G24" s="70" t="s">
        <v>184</v>
      </c>
      <c r="H24" s="70" t="s">
        <v>184</v>
      </c>
      <c r="I24" s="70">
        <v>0.5</v>
      </c>
      <c r="J24" s="70" t="s">
        <v>184</v>
      </c>
      <c r="K24" s="70">
        <v>96.5</v>
      </c>
      <c r="L24" s="70">
        <v>61.5</v>
      </c>
      <c r="M24" s="70">
        <f t="shared" si="3"/>
        <v>156.91056910569105</v>
      </c>
      <c r="N24" s="70">
        <v>96.5</v>
      </c>
      <c r="O24" s="70">
        <v>62</v>
      </c>
      <c r="P24" s="70">
        <f t="shared" si="4"/>
        <v>155.64516129032256</v>
      </c>
      <c r="Q24" s="55"/>
      <c r="R24" s="123"/>
      <c r="S24" s="123"/>
      <c r="T24" s="55"/>
      <c r="U24" s="123"/>
      <c r="V24" s="123"/>
      <c r="W24" s="55"/>
      <c r="X24" s="123"/>
      <c r="Y24" s="123"/>
      <c r="Z24" s="55"/>
    </row>
    <row r="25" spans="1:26" s="127" customFormat="1" ht="12.75">
      <c r="A25" s="128" t="s">
        <v>69</v>
      </c>
      <c r="B25" s="68">
        <f t="shared" si="5"/>
        <v>3390.4</v>
      </c>
      <c r="C25" s="68">
        <f t="shared" si="5"/>
        <v>3118.7000000000003</v>
      </c>
      <c r="D25" s="68">
        <f>B25/C25*100</f>
        <v>108.71196331804917</v>
      </c>
      <c r="E25" s="68">
        <v>2905.6</v>
      </c>
      <c r="F25" s="68">
        <v>2633.9</v>
      </c>
      <c r="G25" s="68">
        <f>E25/F25%</f>
        <v>110.31550172747636</v>
      </c>
      <c r="H25" s="68">
        <v>484.8</v>
      </c>
      <c r="I25" s="68">
        <v>484.8</v>
      </c>
      <c r="J25" s="68">
        <v>100</v>
      </c>
      <c r="K25" s="68">
        <v>4008.3</v>
      </c>
      <c r="L25" s="68">
        <v>4008.3</v>
      </c>
      <c r="M25" s="68">
        <f t="shared" si="3"/>
        <v>100.00000000000001</v>
      </c>
      <c r="N25" s="68">
        <v>7398.7</v>
      </c>
      <c r="O25" s="68">
        <v>7127</v>
      </c>
      <c r="P25" s="68">
        <f t="shared" si="4"/>
        <v>103.81226322435808</v>
      </c>
      <c r="Q25" s="55"/>
      <c r="R25" s="123"/>
      <c r="S25" s="123"/>
      <c r="T25" s="55"/>
      <c r="U25" s="56"/>
      <c r="V25" s="56"/>
      <c r="W25" s="56"/>
      <c r="X25" s="123"/>
      <c r="Y25" s="123"/>
      <c r="Z25" s="55"/>
    </row>
    <row r="26" spans="2:13" ht="12.75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2:13" ht="12.75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2:13" ht="12.75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2:13" ht="12.75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2:13" ht="12.75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2:13" ht="12.7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2:13" ht="12.7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2:13" ht="12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2:13" ht="12.75">
      <c r="B34" s="55"/>
      <c r="C34" s="55"/>
      <c r="D34" s="55"/>
      <c r="E34" s="56"/>
      <c r="F34" s="56"/>
      <c r="G34" s="56"/>
      <c r="H34" s="55"/>
      <c r="I34" s="55"/>
      <c r="J34" s="55"/>
      <c r="K34" s="55"/>
      <c r="L34" s="55"/>
      <c r="M34" s="55"/>
    </row>
    <row r="35" spans="2:13" ht="12.7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2.7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2:13" ht="12.7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2:13" ht="12.7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2:13" ht="12.75">
      <c r="B39" s="55"/>
      <c r="C39" s="55"/>
      <c r="D39" s="55"/>
      <c r="E39" s="56"/>
      <c r="F39" s="56"/>
      <c r="G39" s="56"/>
      <c r="H39" s="55"/>
      <c r="I39" s="55"/>
      <c r="J39" s="55"/>
      <c r="K39" s="55"/>
      <c r="L39" s="55"/>
      <c r="M39" s="55"/>
    </row>
    <row r="40" spans="2:13" ht="12.75">
      <c r="B40" s="55"/>
      <c r="C40" s="55"/>
      <c r="D40" s="55"/>
      <c r="E40" s="56"/>
      <c r="F40" s="56"/>
      <c r="G40" s="56"/>
      <c r="H40" s="55"/>
      <c r="I40" s="55"/>
      <c r="J40" s="55"/>
      <c r="K40" s="55"/>
      <c r="L40" s="55"/>
      <c r="M40" s="55"/>
    </row>
    <row r="41" spans="2:13" ht="12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</sheetData>
  <sheetProtection/>
  <mergeCells count="8">
    <mergeCell ref="N3:P4"/>
    <mergeCell ref="A3:A5"/>
    <mergeCell ref="A1:M1"/>
    <mergeCell ref="B3:D4"/>
    <mergeCell ref="E4:G4"/>
    <mergeCell ref="H4:J4"/>
    <mergeCell ref="E3:J3"/>
    <mergeCell ref="K3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Нургалым Кенжебек</cp:lastModifiedBy>
  <cp:lastPrinted>2022-11-10T10:13:55Z</cp:lastPrinted>
  <dcterms:created xsi:type="dcterms:W3CDTF">2009-03-11T05:00:38Z</dcterms:created>
  <dcterms:modified xsi:type="dcterms:W3CDTF">2024-03-13T07:27:05Z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