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25" yWindow="105" windowWidth="22050" windowHeight="12765" tabRatio="860" activeTab="1"/>
  </bookViews>
  <sheets>
    <sheet name="data" sheetId="1" r:id="rId1"/>
    <sheet name="metadata" sheetId="2" r:id="rId2"/>
  </sheets>
  <definedNames>
    <definedName name="_xlnm.Print_Area" localSheetId="0">'data'!$A$1:$X$27</definedName>
  </definedNames>
  <calcPr fullCalcOnLoad="1"/>
</workbook>
</file>

<file path=xl/comments1.xml><?xml version="1.0" encoding="utf-8"?>
<comments xmlns="http://schemas.openxmlformats.org/spreadsheetml/2006/main">
  <authors>
    <author>Алсер</author>
  </authors>
  <commentList>
    <comment ref="B20" authorId="0">
      <text>
        <r>
          <rPr>
            <b/>
            <sz val="9"/>
            <rFont val="Tahoma"/>
            <family val="2"/>
          </rPr>
          <t>Алсер: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<sst xmlns="http://schemas.openxmlformats.org/spreadsheetml/2006/main" count="155" uniqueCount="69">
  <si>
    <t>…</t>
  </si>
  <si>
    <t>Solid waste generation</t>
  </si>
  <si>
    <t>Recycling, recycling of municipal solid waste</t>
  </si>
  <si>
    <t>The share of processing, recycling of solid household waste</t>
  </si>
  <si>
    <t>Solid waste generation per capita</t>
  </si>
  <si>
    <t xml:space="preserve">Unit
measurement </t>
  </si>
  <si>
    <t>percentage 2015 = 100</t>
  </si>
  <si>
    <t>percent</t>
  </si>
  <si>
    <t>Municipal waste **</t>
  </si>
  <si>
    <t>percentage 2010 = 100</t>
  </si>
  <si>
    <t>Municipal waste generation</t>
  </si>
  <si>
    <t>Municipal Waste Index</t>
  </si>
  <si>
    <t>Recycling, reuse of municipal waste</t>
  </si>
  <si>
    <t>The share of processing, reuse of municipal waste</t>
  </si>
  <si>
    <t>Municipal waste generation per capita</t>
  </si>
  <si>
    <t>Additional information for calculations:</t>
  </si>
  <si>
    <t>million international dollars</t>
  </si>
  <si>
    <t>million dollars USA</t>
  </si>
  <si>
    <t>million tenge</t>
  </si>
  <si>
    <t>man</t>
  </si>
  <si>
    <t>GDP at constant 2005 prices</t>
  </si>
  <si>
    <t>Population of the country</t>
  </si>
  <si>
    <t>…no data</t>
  </si>
  <si>
    <t>Solid waste*</t>
  </si>
  <si>
    <t>Solid waste generation per unit of GDP</t>
  </si>
  <si>
    <t>thousand tons</t>
  </si>
  <si>
    <t xml:space="preserve">kg </t>
  </si>
  <si>
    <t>kg /US thousand dollars in 2005 prices</t>
  </si>
  <si>
    <t>kg / thousand tenge in 2005 prices</t>
  </si>
  <si>
    <t>Indicator</t>
  </si>
  <si>
    <t>The definition of the indicator</t>
  </si>
  <si>
    <t>tons</t>
  </si>
  <si>
    <t>Periodicity</t>
  </si>
  <si>
    <t>annual</t>
  </si>
  <si>
    <t>Source of information</t>
  </si>
  <si>
    <t>Level of aggregation</t>
  </si>
  <si>
    <t>Republic of Kazakhstan</t>
  </si>
  <si>
    <t>Indicator split values</t>
  </si>
  <si>
    <t>-</t>
  </si>
  <si>
    <t>Methodology/
calculation method</t>
  </si>
  <si>
    <t>Assessment of compliance of the national indicator with the set of green growth indicators of the OECD</t>
  </si>
  <si>
    <t>Respond</t>
  </si>
  <si>
    <t>Link to SDG indicators, UNECE Environmental monitoring and assessment indicators</t>
  </si>
  <si>
    <t>Components of the calculation
indicator</t>
  </si>
  <si>
    <t>Indicator derivatives</t>
  </si>
  <si>
    <t xml:space="preserve"> -</t>
  </si>
  <si>
    <t>The timing of the updates</t>
  </si>
  <si>
    <t xml:space="preserve">December </t>
  </si>
  <si>
    <t>Contacts</t>
  </si>
  <si>
    <t>The volume of solid waste generated</t>
  </si>
  <si>
    <t>Determines the amount of solid waste generated in the reporting period. Solid municipal waste includes municipal solid waste.</t>
  </si>
  <si>
    <t>The amount of municipal waste generated</t>
  </si>
  <si>
    <t>The indicator is formed on the basis of the results of nationwide statistical monitoring in the form of 1-waste "Report on the collection and removal of municipal waste." This report is provided by enterprises collecting and disposing of household waste.</t>
  </si>
  <si>
    <t xml:space="preserve">UNECE I-1, I-3 </t>
  </si>
  <si>
    <t xml:space="preserve">SDG 11.6.1, 12.5.1 
(The share of recycling and disposal of municipal solid waste to their generation) </t>
  </si>
  <si>
    <t xml:space="preserve">Generation of municipal solid waste per capita, per unit of GDP;
The share of processing and recycling of solid household waste to their generation </t>
  </si>
  <si>
    <t xml:space="preserve">Generation of municipal waste per capita;
The share of processing and recycling of municipal waste to their generation </t>
  </si>
  <si>
    <t>Solid waste generation Index</t>
  </si>
  <si>
    <t xml:space="preserve">Unit measurement </t>
  </si>
  <si>
    <t>Generation of solid  waste, municipal waste and the level of their processing</t>
  </si>
  <si>
    <t>kg / thousand  int. dollars in 2017 prices</t>
  </si>
  <si>
    <t>Bureau of national statistics</t>
  </si>
  <si>
    <t>Determines the volume of collected municipal waste, taking into account the waste of self-collecting enterprises in the reporting period. Municipal waste - consumption waste generated in human settlements , including as a result of human activity, as well as production waste that is close to them in composition and nature of waste generation.</t>
  </si>
  <si>
    <t>Gross domestic product
(PPP, in constant prices 2017)</t>
  </si>
  <si>
    <t>**Data of the Bureau of national statistics</t>
  </si>
  <si>
    <t>8(7172) 749311</t>
  </si>
  <si>
    <t>* Data of the Ministry of Ecology and Natural Resources of the Republic of Kazakhstan</t>
  </si>
  <si>
    <t>Ministry of ecology and natural resources of the Republic of Kazakhstan</t>
  </si>
  <si>
    <t xml:space="preserve">Administrative data of the Ministry of ecology and natural resources of the Republic of Kazakhstan
</t>
  </si>
</sst>
</file>

<file path=xl/styles.xml><?xml version="1.0" encoding="utf-8"?>
<styleSheet xmlns="http://schemas.openxmlformats.org/spreadsheetml/2006/main">
  <numFmts count="4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0"/>
    <numFmt numFmtId="198" formatCode="0.0000000"/>
    <numFmt numFmtId="199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b/>
      <sz val="12"/>
      <color indexed="8"/>
      <name val="Roboto"/>
      <family val="0"/>
    </font>
    <font>
      <sz val="11"/>
      <name val="Roboto"/>
      <family val="0"/>
    </font>
    <font>
      <i/>
      <sz val="11"/>
      <color indexed="8"/>
      <name val="Roboto"/>
      <family val="0"/>
    </font>
    <font>
      <sz val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2"/>
      <color theme="1"/>
      <name val="Roboto"/>
      <family val="0"/>
    </font>
    <font>
      <sz val="11"/>
      <color rgb="FF000000"/>
      <name val="Roboto"/>
      <family val="0"/>
    </font>
    <font>
      <i/>
      <sz val="11"/>
      <color theme="1"/>
      <name val="Roboto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4" fontId="42" fillId="4" borderId="10" xfId="0" applyNumberFormat="1" applyFont="1" applyFill="1" applyBorder="1" applyAlignment="1">
      <alignment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42" fillId="0" borderId="10" xfId="0" applyFont="1" applyFill="1" applyBorder="1" applyAlignment="1">
      <alignment horizontal="left" wrapText="1"/>
    </xf>
    <xf numFmtId="0" fontId="42" fillId="4" borderId="13" xfId="0" applyFont="1" applyFill="1" applyBorder="1" applyAlignment="1">
      <alignment vertical="center" wrapText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187" fontId="42" fillId="0" borderId="10" xfId="0" applyNumberFormat="1" applyFont="1" applyFill="1" applyBorder="1" applyAlignment="1">
      <alignment horizontal="right"/>
    </xf>
    <xf numFmtId="187" fontId="44" fillId="0" borderId="10" xfId="0" applyNumberFormat="1" applyFont="1" applyFill="1" applyBorder="1" applyAlignment="1">
      <alignment wrapText="1"/>
    </xf>
    <xf numFmtId="187" fontId="42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87" fontId="42" fillId="0" borderId="10" xfId="0" applyNumberFormat="1" applyFont="1" applyFill="1" applyBorder="1" applyAlignment="1">
      <alignment horizontal="right" wrapText="1"/>
    </xf>
    <xf numFmtId="187" fontId="23" fillId="0" borderId="10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187" fontId="42" fillId="34" borderId="10" xfId="0" applyNumberFormat="1" applyFont="1" applyFill="1" applyBorder="1" applyAlignment="1">
      <alignment/>
    </xf>
    <xf numFmtId="187" fontId="44" fillId="34" borderId="10" xfId="0" applyNumberFormat="1" applyFont="1" applyFill="1" applyBorder="1" applyAlignment="1">
      <alignment/>
    </xf>
    <xf numFmtId="187" fontId="42" fillId="0" borderId="10" xfId="0" applyNumberFormat="1" applyFont="1" applyBorder="1" applyAlignment="1">
      <alignment/>
    </xf>
    <xf numFmtId="187" fontId="42" fillId="34" borderId="10" xfId="0" applyNumberFormat="1" applyFont="1" applyFill="1" applyBorder="1" applyAlignment="1">
      <alignment horizontal="right"/>
    </xf>
    <xf numFmtId="0" fontId="42" fillId="0" borderId="18" xfId="0" applyFont="1" applyFill="1" applyBorder="1" applyAlignment="1">
      <alignment horizontal="center" vertical="center"/>
    </xf>
    <xf numFmtId="3" fontId="42" fillId="34" borderId="10" xfId="0" applyNumberFormat="1" applyFont="1" applyFill="1" applyBorder="1" applyAlignment="1">
      <alignment/>
    </xf>
    <xf numFmtId="0" fontId="45" fillId="0" borderId="15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/>
    </xf>
    <xf numFmtId="2" fontId="42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87" fontId="23" fillId="34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 wrapText="1"/>
    </xf>
    <xf numFmtId="3" fontId="42" fillId="0" borderId="10" xfId="0" applyNumberFormat="1" applyFont="1" applyFill="1" applyBorder="1" applyAlignment="1">
      <alignment horizontal="right" wrapText="1"/>
    </xf>
    <xf numFmtId="3" fontId="44" fillId="0" borderId="10" xfId="0" applyNumberFormat="1" applyFont="1" applyBorder="1" applyAlignment="1">
      <alignment horizontal="right"/>
    </xf>
    <xf numFmtId="3" fontId="44" fillId="0" borderId="11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25" fillId="0" borderId="0" xfId="52" applyNumberFormat="1" applyFont="1" applyFill="1" applyBorder="1">
      <alignment/>
      <protection/>
    </xf>
    <xf numFmtId="0" fontId="42" fillId="0" borderId="0" xfId="0" applyFont="1" applyBorder="1" applyAlignment="1">
      <alignment/>
    </xf>
    <xf numFmtId="0" fontId="45" fillId="0" borderId="0" xfId="0" applyFont="1" applyFill="1" applyBorder="1" applyAlignment="1">
      <alignment wrapText="1"/>
    </xf>
    <xf numFmtId="185" fontId="4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инамика демографических показателей май 20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31"/>
  <sheetViews>
    <sheetView view="pageBreakPreview" zoomScale="80" zoomScaleNormal="80" zoomScaleSheetLayoutView="80" zoomScalePageLayoutView="0" workbookViewId="0" topLeftCell="B1">
      <selection activeCell="AB8" sqref="AB8"/>
    </sheetView>
  </sheetViews>
  <sheetFormatPr defaultColWidth="9.140625" defaultRowHeight="15"/>
  <cols>
    <col min="1" max="1" width="3.28125" style="13" customWidth="1"/>
    <col min="2" max="2" width="33.00390625" style="13" customWidth="1"/>
    <col min="3" max="3" width="19.28125" style="13" customWidth="1"/>
    <col min="4" max="4" width="15.00390625" style="13" hidden="1" customWidth="1"/>
    <col min="5" max="5" width="14.28125" style="13" hidden="1" customWidth="1"/>
    <col min="6" max="6" width="14.7109375" style="13" hidden="1" customWidth="1"/>
    <col min="7" max="7" width="13.00390625" style="13" hidden="1" customWidth="1"/>
    <col min="8" max="8" width="15.28125" style="13" hidden="1" customWidth="1"/>
    <col min="9" max="9" width="15.00390625" style="13" hidden="1" customWidth="1"/>
    <col min="10" max="10" width="14.28125" style="13" hidden="1" customWidth="1"/>
    <col min="11" max="11" width="14.7109375" style="13" hidden="1" customWidth="1"/>
    <col min="12" max="16" width="14.7109375" style="13" customWidth="1"/>
    <col min="17" max="17" width="19.140625" style="13" customWidth="1"/>
    <col min="18" max="18" width="14.7109375" style="13" customWidth="1"/>
    <col min="19" max="19" width="14.8515625" style="13" customWidth="1"/>
    <col min="20" max="20" width="14.7109375" style="13" customWidth="1"/>
    <col min="21" max="24" width="15.28125" style="13" customWidth="1"/>
    <col min="25" max="16384" width="9.140625" style="13" customWidth="1"/>
  </cols>
  <sheetData>
    <row r="1" spans="1:24" ht="41.25" customHeight="1">
      <c r="A1" s="11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8.5">
      <c r="A2" s="14"/>
      <c r="B2" s="14"/>
      <c r="C2" s="15" t="s">
        <v>5</v>
      </c>
      <c r="D2" s="16">
        <v>2010</v>
      </c>
      <c r="E2" s="16">
        <v>2011</v>
      </c>
      <c r="F2" s="16">
        <v>2012</v>
      </c>
      <c r="G2" s="16">
        <v>2013</v>
      </c>
      <c r="H2" s="16">
        <v>2014</v>
      </c>
      <c r="I2" s="16">
        <v>2015</v>
      </c>
      <c r="J2" s="16">
        <v>2016</v>
      </c>
      <c r="K2" s="16">
        <v>2017</v>
      </c>
      <c r="L2" s="16">
        <v>2010</v>
      </c>
      <c r="M2" s="16">
        <v>2011</v>
      </c>
      <c r="N2" s="16">
        <v>2012</v>
      </c>
      <c r="O2" s="16">
        <v>2013</v>
      </c>
      <c r="P2" s="16">
        <v>2014</v>
      </c>
      <c r="Q2" s="16">
        <v>2015</v>
      </c>
      <c r="R2" s="16">
        <v>2016</v>
      </c>
      <c r="S2" s="16">
        <v>2017</v>
      </c>
      <c r="T2" s="17">
        <v>2018</v>
      </c>
      <c r="U2" s="17">
        <v>2019</v>
      </c>
      <c r="V2" s="17">
        <v>2020</v>
      </c>
      <c r="W2" s="17">
        <v>2021</v>
      </c>
      <c r="X2" s="17">
        <v>2022</v>
      </c>
    </row>
    <row r="3" spans="1:24" ht="27" customHeight="1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25">
      <c r="A4" s="16">
        <v>1</v>
      </c>
      <c r="B4" s="20" t="s">
        <v>1</v>
      </c>
      <c r="C4" s="15" t="s">
        <v>25</v>
      </c>
      <c r="D4" s="21" t="s">
        <v>0</v>
      </c>
      <c r="E4" s="21" t="s">
        <v>0</v>
      </c>
      <c r="F4" s="21" t="s">
        <v>0</v>
      </c>
      <c r="G4" s="21" t="s">
        <v>0</v>
      </c>
      <c r="H4" s="21" t="s">
        <v>0</v>
      </c>
      <c r="I4" s="22">
        <v>5467.3</v>
      </c>
      <c r="J4" s="22">
        <v>5400.89</v>
      </c>
      <c r="K4" s="22">
        <v>4864.3</v>
      </c>
      <c r="L4" s="21" t="s">
        <v>0</v>
      </c>
      <c r="M4" s="21" t="s">
        <v>0</v>
      </c>
      <c r="N4" s="21" t="s">
        <v>0</v>
      </c>
      <c r="O4" s="21" t="s">
        <v>0</v>
      </c>
      <c r="P4" s="21" t="s">
        <v>0</v>
      </c>
      <c r="Q4" s="22">
        <v>5467.3</v>
      </c>
      <c r="R4" s="22">
        <v>5400.89</v>
      </c>
      <c r="S4" s="22">
        <v>4864.3</v>
      </c>
      <c r="T4" s="23">
        <v>4319.2</v>
      </c>
      <c r="U4" s="23">
        <v>4736.6</v>
      </c>
      <c r="V4" s="23">
        <v>4551.7</v>
      </c>
      <c r="W4" s="23">
        <v>4214.1</v>
      </c>
      <c r="X4" s="23">
        <v>4340.6</v>
      </c>
    </row>
    <row r="5" spans="1:24" ht="28.5">
      <c r="A5" s="16"/>
      <c r="B5" s="20" t="s">
        <v>57</v>
      </c>
      <c r="C5" s="15" t="s">
        <v>6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23">
        <v>100</v>
      </c>
      <c r="J5" s="23">
        <f>J4/$I$4*100</f>
        <v>98.78532365152817</v>
      </c>
      <c r="K5" s="23">
        <f>K4/$I$4*100</f>
        <v>88.97078996945476</v>
      </c>
      <c r="L5" s="21" t="s">
        <v>0</v>
      </c>
      <c r="M5" s="21" t="s">
        <v>0</v>
      </c>
      <c r="N5" s="21" t="s">
        <v>0</v>
      </c>
      <c r="O5" s="21" t="s">
        <v>0</v>
      </c>
      <c r="P5" s="21" t="s">
        <v>0</v>
      </c>
      <c r="Q5" s="23">
        <v>100</v>
      </c>
      <c r="R5" s="23">
        <f>R4/$I$5*100</f>
        <v>5400.89</v>
      </c>
      <c r="S5" s="23">
        <f aca="true" t="shared" si="0" ref="S5:X5">S4/$I$4*100</f>
        <v>88.97078996945476</v>
      </c>
      <c r="T5" s="23">
        <f t="shared" si="0"/>
        <v>79.00060358860863</v>
      </c>
      <c r="U5" s="23">
        <f t="shared" si="0"/>
        <v>86.6350849596693</v>
      </c>
      <c r="V5" s="23">
        <f t="shared" si="0"/>
        <v>83.25315969491339</v>
      </c>
      <c r="W5" s="23">
        <f t="shared" si="0"/>
        <v>77.07826532291992</v>
      </c>
      <c r="X5" s="23">
        <f t="shared" si="0"/>
        <v>79.39202165602765</v>
      </c>
    </row>
    <row r="6" spans="1:24" ht="37.5" customHeight="1">
      <c r="A6" s="16">
        <v>2</v>
      </c>
      <c r="B6" s="20" t="s">
        <v>2</v>
      </c>
      <c r="C6" s="24" t="s">
        <v>25</v>
      </c>
      <c r="D6" s="21" t="s">
        <v>0</v>
      </c>
      <c r="E6" s="21" t="s">
        <v>0</v>
      </c>
      <c r="F6" s="21" t="s">
        <v>0</v>
      </c>
      <c r="G6" s="21" t="s">
        <v>0</v>
      </c>
      <c r="H6" s="21" t="s">
        <v>0</v>
      </c>
      <c r="I6" s="25">
        <v>99.67</v>
      </c>
      <c r="J6" s="25">
        <v>140.3</v>
      </c>
      <c r="K6" s="25">
        <v>440</v>
      </c>
      <c r="L6" s="21" t="s">
        <v>0</v>
      </c>
      <c r="M6" s="21" t="s">
        <v>0</v>
      </c>
      <c r="N6" s="21" t="s">
        <v>0</v>
      </c>
      <c r="O6" s="21" t="s">
        <v>0</v>
      </c>
      <c r="P6" s="21" t="s">
        <v>0</v>
      </c>
      <c r="Q6" s="25">
        <v>99.67</v>
      </c>
      <c r="R6" s="25">
        <v>140.3</v>
      </c>
      <c r="S6" s="25">
        <v>440</v>
      </c>
      <c r="T6" s="23">
        <v>497.1</v>
      </c>
      <c r="U6" s="23">
        <v>705.2</v>
      </c>
      <c r="V6" s="23">
        <v>868.9</v>
      </c>
      <c r="W6" s="23">
        <v>985.2</v>
      </c>
      <c r="X6" s="23">
        <v>1103.1</v>
      </c>
    </row>
    <row r="7" spans="1:24" ht="47.25" customHeight="1">
      <c r="A7" s="16">
        <v>3</v>
      </c>
      <c r="B7" s="20" t="s">
        <v>3</v>
      </c>
      <c r="C7" s="24" t="s">
        <v>7</v>
      </c>
      <c r="D7" s="21" t="s">
        <v>0</v>
      </c>
      <c r="E7" s="21" t="s">
        <v>0</v>
      </c>
      <c r="F7" s="26">
        <v>1</v>
      </c>
      <c r="G7" s="26">
        <v>1.58</v>
      </c>
      <c r="H7" s="26">
        <v>2.21</v>
      </c>
      <c r="I7" s="26">
        <v>1.8</v>
      </c>
      <c r="J7" s="26">
        <v>2.6</v>
      </c>
      <c r="K7" s="26">
        <v>9</v>
      </c>
      <c r="L7" s="21" t="s">
        <v>0</v>
      </c>
      <c r="M7" s="21" t="s">
        <v>0</v>
      </c>
      <c r="N7" s="26">
        <v>1</v>
      </c>
      <c r="O7" s="26">
        <v>1.58</v>
      </c>
      <c r="P7" s="26">
        <v>2.21</v>
      </c>
      <c r="Q7" s="26">
        <v>1.8</v>
      </c>
      <c r="R7" s="26">
        <v>2.6</v>
      </c>
      <c r="S7" s="26">
        <v>9</v>
      </c>
      <c r="T7" s="26">
        <v>11.51</v>
      </c>
      <c r="U7" s="23">
        <f>U6/U4*100</f>
        <v>14.888316513955157</v>
      </c>
      <c r="V7" s="23">
        <f>V6/V4*100</f>
        <v>19.08957092954281</v>
      </c>
      <c r="W7" s="23">
        <f>W6/W4*100</f>
        <v>23.37865736456183</v>
      </c>
      <c r="X7" s="23">
        <f>X6/X4*100</f>
        <v>25.413537298990917</v>
      </c>
    </row>
    <row r="8" spans="1:24" ht="32.25" customHeight="1">
      <c r="A8" s="16">
        <v>5</v>
      </c>
      <c r="B8" s="27" t="s">
        <v>4</v>
      </c>
      <c r="C8" s="28" t="s">
        <v>26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3">
        <f>I4/I23*1000000</f>
        <v>311.65481736502136</v>
      </c>
      <c r="J8" s="23">
        <f>J4/J23*1000000</f>
        <v>303.5221595077682</v>
      </c>
      <c r="K8" s="23">
        <f>K4/K23*1000000</f>
        <v>269.6729502391509</v>
      </c>
      <c r="L8" s="21" t="s">
        <v>0</v>
      </c>
      <c r="M8" s="21" t="s">
        <v>0</v>
      </c>
      <c r="N8" s="21" t="s">
        <v>0</v>
      </c>
      <c r="O8" s="21" t="s">
        <v>0</v>
      </c>
      <c r="P8" s="21" t="s">
        <v>0</v>
      </c>
      <c r="Q8" s="23">
        <f>Q4/Q23*1000000</f>
        <v>311.65481736502136</v>
      </c>
      <c r="R8" s="23">
        <f>R4/R23*1000000</f>
        <v>303.5221595077682</v>
      </c>
      <c r="S8" s="23">
        <f>S4/S23*1000000</f>
        <v>269.6729502391509</v>
      </c>
      <c r="T8" s="23">
        <f>T4/T23*1000000</f>
        <v>236.32595648214433</v>
      </c>
      <c r="U8" s="23">
        <f>U4/U23*1000000</f>
        <v>255.8433434575624</v>
      </c>
      <c r="V8" s="23">
        <f>V4/V23*1000000</f>
        <v>242.683997465086</v>
      </c>
      <c r="W8" s="23">
        <f>W4/W23*1000000</f>
        <v>221.78321578768518</v>
      </c>
      <c r="X8" s="23">
        <f>X4/X23*1000000</f>
        <v>221.0646171682451</v>
      </c>
    </row>
    <row r="9" spans="1:24" ht="32.25" customHeight="1">
      <c r="A9" s="29">
        <v>6</v>
      </c>
      <c r="B9" s="30" t="s">
        <v>24</v>
      </c>
      <c r="C9" s="31" t="s">
        <v>60</v>
      </c>
      <c r="D9" s="21" t="s">
        <v>0</v>
      </c>
      <c r="E9" s="21" t="s">
        <v>0</v>
      </c>
      <c r="F9" s="21" t="s">
        <v>0</v>
      </c>
      <c r="G9" s="21" t="s">
        <v>0</v>
      </c>
      <c r="H9" s="21" t="s">
        <v>0</v>
      </c>
      <c r="I9" s="23">
        <f>I4/I20*1000</f>
        <v>12.830360599882484</v>
      </c>
      <c r="J9" s="23">
        <f>J4/J20*1000</f>
        <v>12.536610528451428</v>
      </c>
      <c r="K9" s="23">
        <f>K4/K20*1000</f>
        <v>10.846370217348932</v>
      </c>
      <c r="L9" s="21" t="s">
        <v>0</v>
      </c>
      <c r="M9" s="21" t="s">
        <v>0</v>
      </c>
      <c r="N9" s="21" t="s">
        <v>0</v>
      </c>
      <c r="O9" s="21" t="s">
        <v>0</v>
      </c>
      <c r="P9" s="21" t="s">
        <v>0</v>
      </c>
      <c r="Q9" s="23">
        <f>Q4/Q20*1000</f>
        <v>12.830360599882484</v>
      </c>
      <c r="R9" s="23">
        <f>R4/R20*1000</f>
        <v>12.536610528451428</v>
      </c>
      <c r="S9" s="23">
        <f>S4/S20*1000</f>
        <v>10.846370217348932</v>
      </c>
      <c r="T9" s="23">
        <f>T4/T20*1000</f>
        <v>9.251595949582022</v>
      </c>
      <c r="U9" s="23">
        <f>U4/U20*1000</f>
        <v>9.708759945523013</v>
      </c>
      <c r="V9" s="23">
        <f>V4/V20*1000</f>
        <v>9.329760515581132</v>
      </c>
      <c r="W9" s="23">
        <f>W4/W20*1000</f>
        <v>8.494028722600152</v>
      </c>
      <c r="X9" s="23">
        <f>X4/X20*1000</f>
        <v>8.477701258979458</v>
      </c>
    </row>
    <row r="10" spans="1:24" ht="30" customHeight="1">
      <c r="A10" s="32"/>
      <c r="B10" s="33"/>
      <c r="C10" s="31" t="s">
        <v>27</v>
      </c>
      <c r="D10" s="21" t="s">
        <v>0</v>
      </c>
      <c r="E10" s="21" t="s">
        <v>0</v>
      </c>
      <c r="F10" s="21" t="s">
        <v>0</v>
      </c>
      <c r="G10" s="21" t="s">
        <v>0</v>
      </c>
      <c r="H10" s="21" t="s">
        <v>0</v>
      </c>
      <c r="I10" s="23">
        <f>I4/I21*1000</f>
        <v>56.23376823742987</v>
      </c>
      <c r="J10" s="23">
        <f>J4/J21*1000</f>
        <v>54.93745282769368</v>
      </c>
      <c r="K10" s="23">
        <f>K4/K21*1000</f>
        <v>47.51889306563924</v>
      </c>
      <c r="L10" s="21" t="s">
        <v>0</v>
      </c>
      <c r="M10" s="21" t="s">
        <v>0</v>
      </c>
      <c r="N10" s="21" t="s">
        <v>0</v>
      </c>
      <c r="O10" s="21" t="s">
        <v>0</v>
      </c>
      <c r="P10" s="21" t="s">
        <v>0</v>
      </c>
      <c r="Q10" s="23">
        <f>Q4/Q21*1000</f>
        <v>56.23376823742987</v>
      </c>
      <c r="R10" s="23">
        <f>R4/R21*1000</f>
        <v>54.93745282769368</v>
      </c>
      <c r="S10" s="23">
        <f>S4/S21*1000</f>
        <v>47.51889306563924</v>
      </c>
      <c r="T10" s="23">
        <f>T4/T21*1000</f>
        <v>40.54231637124116</v>
      </c>
      <c r="U10" s="23">
        <f>U4/U21*1000</f>
        <v>42.54405662241543</v>
      </c>
      <c r="V10" s="23">
        <f>V4/V21*1000</f>
        <v>41.9376238079882</v>
      </c>
      <c r="W10" s="23">
        <f>W4/W21*1000</f>
        <v>37.220751622296945</v>
      </c>
      <c r="X10" s="23">
        <f>X4/X21*1000</f>
        <v>37.156944991354074</v>
      </c>
    </row>
    <row r="11" spans="1:24" ht="42.75">
      <c r="A11" s="34"/>
      <c r="B11" s="35"/>
      <c r="C11" s="31" t="s">
        <v>28</v>
      </c>
      <c r="D11" s="21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3">
        <f>I4/I22*1000</f>
        <v>0.4231921627966447</v>
      </c>
      <c r="J11" s="23">
        <f>J4/J22*1000</f>
        <v>0.4134364167693594</v>
      </c>
      <c r="K11" s="23">
        <f>K4/K22*1000</f>
        <v>0.3576074934616414</v>
      </c>
      <c r="L11" s="21" t="s">
        <v>0</v>
      </c>
      <c r="M11" s="21" t="s">
        <v>0</v>
      </c>
      <c r="N11" s="21" t="s">
        <v>0</v>
      </c>
      <c r="O11" s="21" t="s">
        <v>0</v>
      </c>
      <c r="P11" s="21" t="s">
        <v>0</v>
      </c>
      <c r="Q11" s="23">
        <f>Q4/Q22*1000</f>
        <v>0.4231921627966447</v>
      </c>
      <c r="R11" s="23">
        <f>R4/R22*1000</f>
        <v>0.4134364167693594</v>
      </c>
      <c r="S11" s="23">
        <f>S4/S22*1000</f>
        <v>0.3576074934616414</v>
      </c>
      <c r="T11" s="23">
        <f>T4/T22*1000</f>
        <v>0.3051045915309501</v>
      </c>
      <c r="U11" s="23">
        <f>U4/U22*1000</f>
        <v>0.3201688958182134</v>
      </c>
      <c r="V11" s="23">
        <f>V4/V22*1000</f>
        <v>0.31560530420209776</v>
      </c>
      <c r="W11" s="23">
        <f>W4/W22*1000</f>
        <v>0.2801079617083822</v>
      </c>
      <c r="X11" s="23">
        <f>X4/X22*1000</f>
        <v>0.2796280407206096</v>
      </c>
    </row>
    <row r="12" spans="1:24" ht="30.75" customHeight="1">
      <c r="A12" s="18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32.25" customHeight="1">
      <c r="A13" s="16">
        <v>1</v>
      </c>
      <c r="B13" s="20" t="s">
        <v>10</v>
      </c>
      <c r="C13" s="15" t="s">
        <v>25</v>
      </c>
      <c r="D13" s="36">
        <v>3784.7</v>
      </c>
      <c r="E13" s="36">
        <v>3919</v>
      </c>
      <c r="F13" s="36">
        <v>3588.3</v>
      </c>
      <c r="G13" s="36">
        <v>3547.7</v>
      </c>
      <c r="H13" s="36">
        <v>3446.3</v>
      </c>
      <c r="I13" s="37">
        <v>3235.5</v>
      </c>
      <c r="J13" s="37">
        <v>2813.6</v>
      </c>
      <c r="K13" s="37">
        <v>3415</v>
      </c>
      <c r="L13" s="36">
        <v>3784.7</v>
      </c>
      <c r="M13" s="36">
        <v>3919</v>
      </c>
      <c r="N13" s="36">
        <v>3588.3</v>
      </c>
      <c r="O13" s="36">
        <v>3547.7</v>
      </c>
      <c r="P13" s="36">
        <v>3446.3</v>
      </c>
      <c r="Q13" s="37">
        <v>3235.5</v>
      </c>
      <c r="R13" s="37">
        <v>2813.6</v>
      </c>
      <c r="S13" s="37">
        <v>3415</v>
      </c>
      <c r="T13" s="36">
        <v>3692</v>
      </c>
      <c r="U13" s="38">
        <v>3674.025</v>
      </c>
      <c r="V13" s="38">
        <v>3708.5</v>
      </c>
      <c r="W13" s="38">
        <v>4006.5</v>
      </c>
      <c r="X13" s="38">
        <v>3822.8</v>
      </c>
    </row>
    <row r="14" spans="1:24" ht="28.5">
      <c r="A14" s="16">
        <v>2</v>
      </c>
      <c r="B14" s="20" t="s">
        <v>11</v>
      </c>
      <c r="C14" s="15" t="s">
        <v>9</v>
      </c>
      <c r="D14" s="36">
        <v>100</v>
      </c>
      <c r="E14" s="36">
        <f>E13/$D$13*100</f>
        <v>103.54849789943721</v>
      </c>
      <c r="F14" s="36">
        <f aca="true" t="shared" si="1" ref="F14:K14">F13/$D$13*100</f>
        <v>94.81068512695855</v>
      </c>
      <c r="G14" s="36">
        <f t="shared" si="1"/>
        <v>93.7379448833461</v>
      </c>
      <c r="H14" s="36">
        <f t="shared" si="1"/>
        <v>91.05873649166382</v>
      </c>
      <c r="I14" s="36">
        <f t="shared" si="1"/>
        <v>85.48894232039528</v>
      </c>
      <c r="J14" s="36">
        <f t="shared" si="1"/>
        <v>74.34142732581182</v>
      </c>
      <c r="K14" s="36">
        <f t="shared" si="1"/>
        <v>90.23172246148968</v>
      </c>
      <c r="L14" s="36">
        <v>100</v>
      </c>
      <c r="M14" s="36">
        <f>M13/$D$14*100</f>
        <v>3919</v>
      </c>
      <c r="N14" s="36">
        <f>N13/$D$14*100</f>
        <v>3588.3</v>
      </c>
      <c r="O14" s="36">
        <f>O13/$D$14*100</f>
        <v>3547.7</v>
      </c>
      <c r="P14" s="36">
        <f>P13/$D$14*100</f>
        <v>3446.3</v>
      </c>
      <c r="Q14" s="36">
        <f>Q13/$D$14*100</f>
        <v>3235.4999999999995</v>
      </c>
      <c r="R14" s="36">
        <f>R13/$D$14*100</f>
        <v>2813.6</v>
      </c>
      <c r="S14" s="36">
        <f aca="true" t="shared" si="2" ref="S14:X14">S13/$D$13*100</f>
        <v>90.23172246148968</v>
      </c>
      <c r="T14" s="36">
        <f t="shared" si="2"/>
        <v>97.55066451766324</v>
      </c>
      <c r="U14" s="36">
        <f t="shared" si="2"/>
        <v>97.07572594921659</v>
      </c>
      <c r="V14" s="36">
        <f t="shared" si="2"/>
        <v>97.98663038021508</v>
      </c>
      <c r="W14" s="36">
        <f t="shared" si="2"/>
        <v>105.86043807963644</v>
      </c>
      <c r="X14" s="36">
        <f t="shared" si="2"/>
        <v>101.00668480989248</v>
      </c>
    </row>
    <row r="15" spans="1:24" ht="28.5">
      <c r="A15" s="16">
        <v>3</v>
      </c>
      <c r="B15" s="20" t="s">
        <v>12</v>
      </c>
      <c r="C15" s="15" t="s">
        <v>25</v>
      </c>
      <c r="D15" s="36">
        <v>71.1</v>
      </c>
      <c r="E15" s="36">
        <v>64.3</v>
      </c>
      <c r="F15" s="36">
        <v>136.5</v>
      </c>
      <c r="G15" s="36">
        <v>16</v>
      </c>
      <c r="H15" s="36">
        <v>383</v>
      </c>
      <c r="I15" s="39">
        <v>372.5</v>
      </c>
      <c r="J15" s="39">
        <v>346.1</v>
      </c>
      <c r="K15" s="39">
        <v>442.7</v>
      </c>
      <c r="L15" s="36">
        <v>71.1</v>
      </c>
      <c r="M15" s="36">
        <v>64.3</v>
      </c>
      <c r="N15" s="36">
        <v>136.5</v>
      </c>
      <c r="O15" s="36">
        <v>16</v>
      </c>
      <c r="P15" s="36">
        <v>383</v>
      </c>
      <c r="Q15" s="39">
        <v>372.5</v>
      </c>
      <c r="R15" s="39">
        <v>346.1</v>
      </c>
      <c r="S15" s="39">
        <v>442.7</v>
      </c>
      <c r="T15" s="36">
        <v>427.1</v>
      </c>
      <c r="U15" s="36">
        <v>418.302</v>
      </c>
      <c r="V15" s="36">
        <v>760</v>
      </c>
      <c r="W15" s="36">
        <v>546.3</v>
      </c>
      <c r="X15" s="36">
        <v>595.3</v>
      </c>
    </row>
    <row r="16" spans="1:24" ht="28.5">
      <c r="A16" s="16">
        <v>5</v>
      </c>
      <c r="B16" s="20" t="s">
        <v>13</v>
      </c>
      <c r="C16" s="24" t="s">
        <v>7</v>
      </c>
      <c r="D16" s="36">
        <f>D15/D13*100</f>
        <v>1.8786165349961688</v>
      </c>
      <c r="E16" s="36">
        <f>E15/E13*100</f>
        <v>1.6407246746619035</v>
      </c>
      <c r="F16" s="36">
        <f aca="true" t="shared" si="3" ref="F16:T16">F15/F13*100</f>
        <v>3.8040297633977094</v>
      </c>
      <c r="G16" s="36">
        <f t="shared" si="3"/>
        <v>0.4509964202159145</v>
      </c>
      <c r="H16" s="36">
        <f t="shared" si="3"/>
        <v>11.113367959840987</v>
      </c>
      <c r="I16" s="36">
        <f t="shared" si="3"/>
        <v>11.512903724308453</v>
      </c>
      <c r="J16" s="36">
        <f t="shared" si="3"/>
        <v>12.30096673301109</v>
      </c>
      <c r="K16" s="36">
        <f t="shared" si="3"/>
        <v>12.963396778916545</v>
      </c>
      <c r="L16" s="36">
        <f t="shared" si="3"/>
        <v>1.8786165349961688</v>
      </c>
      <c r="M16" s="36">
        <f>M15/M13*100</f>
        <v>1.6407246746619035</v>
      </c>
      <c r="N16" s="36">
        <f t="shared" si="3"/>
        <v>3.8040297633977094</v>
      </c>
      <c r="O16" s="36">
        <f t="shared" si="3"/>
        <v>0.4509964202159145</v>
      </c>
      <c r="P16" s="36">
        <f t="shared" si="3"/>
        <v>11.113367959840987</v>
      </c>
      <c r="Q16" s="36">
        <f t="shared" si="3"/>
        <v>11.512903724308453</v>
      </c>
      <c r="R16" s="36">
        <f t="shared" si="3"/>
        <v>12.30096673301109</v>
      </c>
      <c r="S16" s="36">
        <f t="shared" si="3"/>
        <v>12.963396778916545</v>
      </c>
      <c r="T16" s="36">
        <f t="shared" si="3"/>
        <v>11.568255687973998</v>
      </c>
      <c r="U16" s="36">
        <f>U15/U13*100</f>
        <v>11.38538796007104</v>
      </c>
      <c r="V16" s="36">
        <f>V15/V13*100</f>
        <v>20.493460968046378</v>
      </c>
      <c r="W16" s="36">
        <f>W15/W13*100</f>
        <v>13.63534256832647</v>
      </c>
      <c r="X16" s="36">
        <f>X15/X13*100</f>
        <v>15.572355341634402</v>
      </c>
    </row>
    <row r="17" spans="1:24" ht="28.5">
      <c r="A17" s="40">
        <v>6</v>
      </c>
      <c r="B17" s="27" t="s">
        <v>14</v>
      </c>
      <c r="C17" s="28" t="s">
        <v>26</v>
      </c>
      <c r="D17" s="41">
        <f aca="true" t="shared" si="4" ref="D17:T17">D13/D23*1000000</f>
        <v>231.8790393650924</v>
      </c>
      <c r="E17" s="41">
        <f t="shared" si="4"/>
        <v>236.69459590422318</v>
      </c>
      <c r="F17" s="41">
        <f t="shared" si="4"/>
        <v>213.68991076690935</v>
      </c>
      <c r="G17" s="41">
        <f t="shared" si="4"/>
        <v>208.25274205998633</v>
      </c>
      <c r="H17" s="41">
        <f t="shared" si="4"/>
        <v>199.3430811673917</v>
      </c>
      <c r="I17" s="41">
        <f t="shared" si="4"/>
        <v>184.43457677181178</v>
      </c>
      <c r="J17" s="41">
        <f t="shared" si="4"/>
        <v>158.1202261092258</v>
      </c>
      <c r="K17" s="41">
        <f t="shared" si="4"/>
        <v>189.32490287743363</v>
      </c>
      <c r="L17" s="41">
        <f t="shared" si="4"/>
        <v>231.8790393650924</v>
      </c>
      <c r="M17" s="41">
        <f t="shared" si="4"/>
        <v>236.69459590422318</v>
      </c>
      <c r="N17" s="41">
        <f t="shared" si="4"/>
        <v>213.68991076690935</v>
      </c>
      <c r="O17" s="41">
        <f t="shared" si="4"/>
        <v>208.25274205998633</v>
      </c>
      <c r="P17" s="41">
        <f t="shared" si="4"/>
        <v>199.3430811673917</v>
      </c>
      <c r="Q17" s="41">
        <f t="shared" si="4"/>
        <v>184.43457677181178</v>
      </c>
      <c r="R17" s="41">
        <f t="shared" si="4"/>
        <v>158.1202261092258</v>
      </c>
      <c r="S17" s="41">
        <f t="shared" si="4"/>
        <v>189.32490287743363</v>
      </c>
      <c r="T17" s="41">
        <f t="shared" si="4"/>
        <v>202.00857365532437</v>
      </c>
      <c r="U17" s="41">
        <f>U13/U23*1000000</f>
        <v>198.4492758406179</v>
      </c>
      <c r="V17" s="41">
        <f>V13/V23*1000000</f>
        <v>197.72691622894118</v>
      </c>
      <c r="W17" s="41">
        <f>W13/W23*1000000</f>
        <v>210.8574675620798</v>
      </c>
      <c r="X17" s="41">
        <f>X13/X23*1000000</f>
        <v>194.69331855291142</v>
      </c>
    </row>
    <row r="19" spans="2:19" ht="14.25" customHeight="1">
      <c r="B19" s="42" t="s">
        <v>15</v>
      </c>
      <c r="C19" s="42"/>
      <c r="D19" s="42"/>
      <c r="E19" s="42"/>
      <c r="F19" s="42"/>
      <c r="G19" s="42"/>
      <c r="H19" s="42"/>
      <c r="I19" s="42"/>
      <c r="J19" s="42"/>
      <c r="K19" s="43"/>
      <c r="L19" s="44"/>
      <c r="M19" s="44"/>
      <c r="N19" s="44"/>
      <c r="O19" s="44"/>
      <c r="P19" s="44"/>
      <c r="Q19" s="44"/>
      <c r="R19" s="44"/>
      <c r="S19" s="44"/>
    </row>
    <row r="20" spans="1:24" ht="28.5" customHeight="1">
      <c r="A20" s="45">
        <v>1</v>
      </c>
      <c r="B20" s="46" t="s">
        <v>63</v>
      </c>
      <c r="C20" s="47" t="s">
        <v>16</v>
      </c>
      <c r="D20" s="38">
        <v>338699.3645094759</v>
      </c>
      <c r="E20" s="38">
        <v>363763.1174854936</v>
      </c>
      <c r="F20" s="38">
        <v>381223.74712477083</v>
      </c>
      <c r="G20" s="38">
        <v>404097.1719494193</v>
      </c>
      <c r="H20" s="38">
        <v>421069.2531738424</v>
      </c>
      <c r="I20" s="38">
        <v>426122.08421095164</v>
      </c>
      <c r="J20" s="38">
        <v>430809.42713685305</v>
      </c>
      <c r="K20" s="38">
        <v>448472.61365092255</v>
      </c>
      <c r="L20" s="38">
        <v>338699.3645094759</v>
      </c>
      <c r="M20" s="38">
        <v>363763.1174854936</v>
      </c>
      <c r="N20" s="38">
        <v>381223.74712477083</v>
      </c>
      <c r="O20" s="38">
        <v>404097.1719494193</v>
      </c>
      <c r="P20" s="38">
        <v>421069.2531738424</v>
      </c>
      <c r="Q20" s="38">
        <v>426122.08421095164</v>
      </c>
      <c r="R20" s="38">
        <v>430809.42713685305</v>
      </c>
      <c r="S20" s="38">
        <v>448472.61365092255</v>
      </c>
      <c r="T20" s="38">
        <v>466859.9908100329</v>
      </c>
      <c r="U20" s="38">
        <v>487868.6903968804</v>
      </c>
      <c r="V20" s="38">
        <v>487868.9</v>
      </c>
      <c r="W20" s="38">
        <v>496125</v>
      </c>
      <c r="X20" s="38">
        <v>512002</v>
      </c>
    </row>
    <row r="21" spans="1:24" ht="18" customHeight="1">
      <c r="A21" s="45">
        <v>2</v>
      </c>
      <c r="B21" s="27" t="s">
        <v>20</v>
      </c>
      <c r="C21" s="48" t="s">
        <v>17</v>
      </c>
      <c r="D21" s="49">
        <v>77288.3</v>
      </c>
      <c r="E21" s="49">
        <v>83000.7</v>
      </c>
      <c r="F21" s="49">
        <v>86999.4</v>
      </c>
      <c r="G21" s="49">
        <v>92197.6</v>
      </c>
      <c r="H21" s="49">
        <v>96082</v>
      </c>
      <c r="I21" s="49">
        <v>97224.5</v>
      </c>
      <c r="J21" s="49">
        <v>98309.8</v>
      </c>
      <c r="K21" s="49">
        <v>102365.6</v>
      </c>
      <c r="L21" s="49">
        <v>77288.3</v>
      </c>
      <c r="M21" s="49">
        <v>83000.7</v>
      </c>
      <c r="N21" s="49">
        <v>86999.4</v>
      </c>
      <c r="O21" s="49">
        <v>92197.6</v>
      </c>
      <c r="P21" s="49">
        <v>96082</v>
      </c>
      <c r="Q21" s="49">
        <v>97224.5</v>
      </c>
      <c r="R21" s="49">
        <v>98309.8</v>
      </c>
      <c r="S21" s="49">
        <v>102365.6</v>
      </c>
      <c r="T21" s="38">
        <v>106535.6</v>
      </c>
      <c r="U21" s="38">
        <v>111334</v>
      </c>
      <c r="V21" s="49">
        <v>108535</v>
      </c>
      <c r="W21" s="49">
        <v>113219.1</v>
      </c>
      <c r="X21" s="49">
        <v>116818</v>
      </c>
    </row>
    <row r="22" spans="1:24" ht="15.75" customHeight="1">
      <c r="A22" s="45">
        <v>3</v>
      </c>
      <c r="B22" s="27" t="s">
        <v>20</v>
      </c>
      <c r="C22" s="48" t="s">
        <v>18</v>
      </c>
      <c r="D22" s="49">
        <v>10270073</v>
      </c>
      <c r="E22" s="49">
        <v>11029132.4</v>
      </c>
      <c r="F22" s="49">
        <v>11560473.9</v>
      </c>
      <c r="G22" s="49">
        <v>12251217.9</v>
      </c>
      <c r="H22" s="49">
        <v>12767378.3</v>
      </c>
      <c r="I22" s="49">
        <v>12919190.1</v>
      </c>
      <c r="J22" s="49">
        <v>13063411.4</v>
      </c>
      <c r="K22" s="49">
        <v>13602343.6</v>
      </c>
      <c r="L22" s="49">
        <v>10270073</v>
      </c>
      <c r="M22" s="49">
        <v>11029132.4</v>
      </c>
      <c r="N22" s="49">
        <v>11560473.9</v>
      </c>
      <c r="O22" s="49">
        <v>12251217.9</v>
      </c>
      <c r="P22" s="49">
        <v>12767378.3</v>
      </c>
      <c r="Q22" s="49">
        <v>12919190.1</v>
      </c>
      <c r="R22" s="49">
        <v>13063411.4</v>
      </c>
      <c r="S22" s="49">
        <v>13602343.6</v>
      </c>
      <c r="T22" s="38">
        <v>14156456.9</v>
      </c>
      <c r="U22" s="38">
        <v>14794066.7</v>
      </c>
      <c r="V22" s="38">
        <v>14422127.7</v>
      </c>
      <c r="W22" s="38">
        <v>15044556.3</v>
      </c>
      <c r="X22" s="38">
        <v>15522763.7</v>
      </c>
    </row>
    <row r="23" spans="1:24" ht="16.5" customHeight="1">
      <c r="A23" s="45">
        <v>4</v>
      </c>
      <c r="B23" s="27" t="s">
        <v>21</v>
      </c>
      <c r="C23" s="17" t="s">
        <v>19</v>
      </c>
      <c r="D23" s="50">
        <v>16321872</v>
      </c>
      <c r="E23" s="50">
        <v>16557201</v>
      </c>
      <c r="F23" s="50">
        <v>16792089</v>
      </c>
      <c r="G23" s="50">
        <v>17035550</v>
      </c>
      <c r="H23" s="51">
        <v>17288285</v>
      </c>
      <c r="I23" s="51">
        <v>17542806</v>
      </c>
      <c r="J23" s="51">
        <v>17794055</v>
      </c>
      <c r="K23" s="50">
        <v>18037775</v>
      </c>
      <c r="L23" s="50">
        <v>16321872</v>
      </c>
      <c r="M23" s="50">
        <v>16557201</v>
      </c>
      <c r="N23" s="50">
        <v>16792089</v>
      </c>
      <c r="O23" s="50">
        <v>17035550</v>
      </c>
      <c r="P23" s="51">
        <v>17288285</v>
      </c>
      <c r="Q23" s="51">
        <v>17542806</v>
      </c>
      <c r="R23" s="51">
        <v>17794055</v>
      </c>
      <c r="S23" s="50">
        <v>18037775</v>
      </c>
      <c r="T23" s="51">
        <v>18276452</v>
      </c>
      <c r="U23" s="52">
        <v>18513673</v>
      </c>
      <c r="V23" s="53">
        <v>18755666</v>
      </c>
      <c r="W23" s="54">
        <v>19000987</v>
      </c>
      <c r="X23" s="54">
        <v>19634983</v>
      </c>
    </row>
    <row r="24" spans="1:20" ht="29.25" customHeight="1">
      <c r="A24" s="55"/>
      <c r="B24" s="43" t="s">
        <v>66</v>
      </c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4"/>
      <c r="N24" s="44"/>
      <c r="O24" s="44"/>
      <c r="P24" s="44"/>
      <c r="Q24" s="44"/>
      <c r="R24" s="44"/>
      <c r="S24" s="44"/>
      <c r="T24" s="56"/>
    </row>
    <row r="25" spans="1:19" ht="29.25" customHeight="1">
      <c r="A25" s="57"/>
      <c r="B25" s="43" t="s">
        <v>64</v>
      </c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4"/>
      <c r="N25" s="44"/>
      <c r="O25" s="44"/>
      <c r="P25" s="44"/>
      <c r="Q25" s="44"/>
      <c r="R25" s="44"/>
      <c r="S25" s="44"/>
    </row>
    <row r="26" ht="19.5" customHeight="1">
      <c r="B26" s="58" t="s">
        <v>22</v>
      </c>
    </row>
    <row r="31" spans="19:24" ht="14.25">
      <c r="S31" s="59"/>
      <c r="T31" s="59"/>
      <c r="U31" s="59"/>
      <c r="V31" s="59"/>
      <c r="W31" s="59"/>
      <c r="X31" s="59"/>
    </row>
  </sheetData>
  <sheetProtection/>
  <mergeCells count="8">
    <mergeCell ref="A1:X1"/>
    <mergeCell ref="A3:X3"/>
    <mergeCell ref="A12:X12"/>
    <mergeCell ref="B25:K25"/>
    <mergeCell ref="B9:B11"/>
    <mergeCell ref="A9:A11"/>
    <mergeCell ref="B24:K24"/>
    <mergeCell ref="B19:K19"/>
  </mergeCells>
  <printOptions/>
  <pageMargins left="0.7" right="0.7" top="0.75" bottom="0.75" header="0.3" footer="0.3"/>
  <pageSetup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4.00390625" style="0" customWidth="1"/>
    <col min="2" max="2" width="34.28125" style="1" customWidth="1"/>
    <col min="3" max="3" width="20.421875" style="1" customWidth="1"/>
    <col min="4" max="4" width="51.7109375" style="2" customWidth="1"/>
    <col min="5" max="5" width="56.140625" style="0" customWidth="1"/>
  </cols>
  <sheetData>
    <row r="2" spans="1:4" ht="21" customHeight="1">
      <c r="A2" s="4" t="s">
        <v>29</v>
      </c>
      <c r="B2" s="5" t="s">
        <v>49</v>
      </c>
      <c r="C2" s="5"/>
      <c r="D2" s="6" t="s">
        <v>51</v>
      </c>
    </row>
    <row r="3" spans="1:5" ht="104.25" customHeight="1">
      <c r="A3" s="4" t="s">
        <v>30</v>
      </c>
      <c r="B3" s="5" t="s">
        <v>50</v>
      </c>
      <c r="C3" s="5"/>
      <c r="D3" s="6" t="s">
        <v>62</v>
      </c>
      <c r="E3" s="3"/>
    </row>
    <row r="4" spans="1:4" ht="18.75" customHeight="1">
      <c r="A4" s="4" t="s">
        <v>58</v>
      </c>
      <c r="B4" s="5" t="s">
        <v>31</v>
      </c>
      <c r="C4" s="5"/>
      <c r="D4" s="6" t="s">
        <v>31</v>
      </c>
    </row>
    <row r="5" spans="1:4" ht="15">
      <c r="A5" s="4" t="s">
        <v>32</v>
      </c>
      <c r="B5" s="5" t="s">
        <v>33</v>
      </c>
      <c r="C5" s="5"/>
      <c r="D5" s="6" t="s">
        <v>33</v>
      </c>
    </row>
    <row r="6" spans="1:4" ht="33.75" customHeight="1">
      <c r="A6" s="4" t="s">
        <v>34</v>
      </c>
      <c r="B6" s="5" t="s">
        <v>67</v>
      </c>
      <c r="C6" s="5"/>
      <c r="D6" s="6" t="s">
        <v>61</v>
      </c>
    </row>
    <row r="7" spans="1:4" ht="16.5" customHeight="1">
      <c r="A7" s="4" t="s">
        <v>35</v>
      </c>
      <c r="B7" s="5" t="s">
        <v>36</v>
      </c>
      <c r="C7" s="5"/>
      <c r="D7" s="6" t="s">
        <v>36</v>
      </c>
    </row>
    <row r="8" spans="1:4" ht="15">
      <c r="A8" s="4" t="s">
        <v>37</v>
      </c>
      <c r="B8" s="7" t="s">
        <v>38</v>
      </c>
      <c r="C8" s="8"/>
      <c r="D8" s="6" t="s">
        <v>38</v>
      </c>
    </row>
    <row r="9" spans="1:4" ht="70.5" customHeight="1">
      <c r="A9" s="4" t="s">
        <v>39</v>
      </c>
      <c r="B9" s="9" t="s">
        <v>68</v>
      </c>
      <c r="C9" s="9"/>
      <c r="D9" s="6" t="s">
        <v>52</v>
      </c>
    </row>
    <row r="10" spans="1:4" ht="53.25" customHeight="1">
      <c r="A10" s="4" t="s">
        <v>40</v>
      </c>
      <c r="B10" s="9" t="s">
        <v>41</v>
      </c>
      <c r="C10" s="9"/>
      <c r="D10" s="6" t="s">
        <v>41</v>
      </c>
    </row>
    <row r="11" spans="1:4" ht="45" customHeight="1">
      <c r="A11" s="4" t="s">
        <v>42</v>
      </c>
      <c r="B11" s="5" t="s">
        <v>54</v>
      </c>
      <c r="C11" s="5"/>
      <c r="D11" s="6" t="s">
        <v>53</v>
      </c>
    </row>
    <row r="12" spans="1:4" ht="16.5" customHeight="1">
      <c r="A12" s="10" t="s">
        <v>43</v>
      </c>
      <c r="B12" s="5" t="s">
        <v>45</v>
      </c>
      <c r="C12" s="5"/>
      <c r="D12" s="5"/>
    </row>
    <row r="13" spans="1:4" ht="66.75" customHeight="1">
      <c r="A13" s="4" t="s">
        <v>44</v>
      </c>
      <c r="B13" s="5" t="s">
        <v>55</v>
      </c>
      <c r="C13" s="5"/>
      <c r="D13" s="6" t="s">
        <v>56</v>
      </c>
    </row>
    <row r="14" spans="1:4" ht="18.75" customHeight="1">
      <c r="A14" s="4" t="s">
        <v>46</v>
      </c>
      <c r="B14" s="5" t="s">
        <v>47</v>
      </c>
      <c r="C14" s="5"/>
      <c r="D14" s="6" t="s">
        <v>47</v>
      </c>
    </row>
    <row r="15" spans="1:4" ht="15" customHeight="1">
      <c r="A15" s="4" t="s">
        <v>48</v>
      </c>
      <c r="B15" s="5" t="s">
        <v>65</v>
      </c>
      <c r="C15" s="5"/>
      <c r="D15" s="6" t="s">
        <v>65</v>
      </c>
    </row>
    <row r="16" ht="18" customHeight="1"/>
    <row r="17" ht="19.5" customHeight="1"/>
  </sheetData>
  <sheetProtection/>
  <mergeCells count="14">
    <mergeCell ref="B8:C8"/>
    <mergeCell ref="B13:C13"/>
    <mergeCell ref="B14:C14"/>
    <mergeCell ref="B15:C15"/>
    <mergeCell ref="B9:C9"/>
    <mergeCell ref="B10:C10"/>
    <mergeCell ref="B11:C11"/>
    <mergeCell ref="B12:D12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2019-01-04T08:22:23Z</cp:lastPrinted>
  <dcterms:created xsi:type="dcterms:W3CDTF">2014-02-27T06:52:53Z</dcterms:created>
  <dcterms:modified xsi:type="dcterms:W3CDTF">2023-11-24T10:26:23Z</dcterms:modified>
  <cp:category/>
  <cp:version/>
  <cp:contentType/>
  <cp:contentStatus/>
</cp:coreProperties>
</file>